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Portale dei comuni\Piano Triennale Sistemi Informativi\Modelli\M1\"/>
    </mc:Choice>
  </mc:AlternateContent>
  <xr:revisionPtr revIDLastSave="0" documentId="13_ncr:1_{C9BA5C47-BED1-456B-8135-6077563CAC5C}" xr6:coauthVersionLast="47" xr6:coauthVersionMax="47" xr10:uidLastSave="{00000000-0000-0000-0000-000000000000}"/>
  <bookViews>
    <workbookView xWindow="-108" yWindow="-108" windowWidth="23256" windowHeight="12456" activeTab="1" xr2:uid="{23CB30BD-2BD3-4941-BF9D-3968A012B0D3}"/>
  </bookViews>
  <sheets>
    <sheet name="Stato LdA" sheetId="1" r:id="rId1"/>
    <sheet name="Tabelle da inserire Nel Piano" sheetId="2" r:id="rId2"/>
    <sheet name="Stati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2" l="1"/>
  <c r="L32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F82" i="1"/>
  <c r="O84" i="2" s="1"/>
  <c r="F81" i="1"/>
  <c r="O83" i="2" s="1"/>
  <c r="F80" i="1"/>
  <c r="O82" i="2" s="1"/>
  <c r="F79" i="1"/>
  <c r="O81" i="2" s="1"/>
  <c r="F78" i="1"/>
  <c r="O80" i="2" s="1"/>
  <c r="F77" i="1"/>
  <c r="O79" i="2" s="1"/>
  <c r="F76" i="1"/>
  <c r="O78" i="2" s="1"/>
  <c r="F75" i="1"/>
  <c r="O77" i="2" s="1"/>
  <c r="F74" i="1"/>
  <c r="O76" i="2" s="1"/>
  <c r="F73" i="1"/>
  <c r="O75" i="2" s="1"/>
  <c r="F72" i="1"/>
  <c r="O74" i="2" s="1"/>
  <c r="F71" i="1"/>
  <c r="O73" i="2" s="1"/>
  <c r="F70" i="1"/>
  <c r="O72" i="2" s="1"/>
  <c r="F69" i="1"/>
  <c r="O71" i="2" s="1"/>
  <c r="F68" i="1"/>
  <c r="O70" i="2" s="1"/>
  <c r="F67" i="1"/>
  <c r="O69" i="2" s="1"/>
  <c r="F66" i="1"/>
  <c r="O68" i="2" s="1"/>
  <c r="F65" i="1"/>
  <c r="O67" i="2" s="1"/>
  <c r="F64" i="1"/>
  <c r="O66" i="2" s="1"/>
  <c r="F63" i="1"/>
  <c r="O65" i="2" s="1"/>
  <c r="F62" i="1"/>
  <c r="O64" i="2" s="1"/>
  <c r="F61" i="1"/>
  <c r="O63" i="2" s="1"/>
  <c r="F60" i="1"/>
  <c r="O62" i="2" s="1"/>
  <c r="F59" i="1"/>
  <c r="O61" i="2" s="1"/>
  <c r="F58" i="1"/>
  <c r="O60" i="2" s="1"/>
  <c r="F57" i="1"/>
  <c r="O59" i="2" s="1"/>
  <c r="F56" i="1"/>
  <c r="O58" i="2" s="1"/>
  <c r="F55" i="1"/>
  <c r="O57" i="2" s="1"/>
  <c r="F54" i="1"/>
  <c r="O56" i="2" s="1"/>
  <c r="F53" i="1"/>
  <c r="O55" i="2" s="1"/>
  <c r="F52" i="1"/>
  <c r="O54" i="2" s="1"/>
  <c r="F51" i="1"/>
  <c r="O53" i="2" s="1"/>
  <c r="F50" i="1"/>
  <c r="O52" i="2" s="1"/>
  <c r="F49" i="1"/>
  <c r="O51" i="2" s="1"/>
  <c r="F48" i="1"/>
  <c r="O50" i="2" s="1"/>
  <c r="F47" i="1"/>
  <c r="O49" i="2" s="1"/>
  <c r="F46" i="1"/>
  <c r="O48" i="2" s="1"/>
  <c r="F45" i="1"/>
  <c r="O47" i="2" s="1"/>
  <c r="F44" i="1"/>
  <c r="O46" i="2" s="1"/>
  <c r="F43" i="1"/>
  <c r="O45" i="2" s="1"/>
  <c r="F42" i="1"/>
  <c r="O44" i="2" s="1"/>
  <c r="F41" i="1"/>
  <c r="O43" i="2" s="1"/>
  <c r="F40" i="1"/>
  <c r="O42" i="2" s="1"/>
  <c r="F39" i="1"/>
  <c r="O41" i="2" s="1"/>
  <c r="F38" i="1"/>
  <c r="O40" i="2" s="1"/>
  <c r="F37" i="1"/>
  <c r="O39" i="2" s="1"/>
  <c r="F36" i="1"/>
  <c r="O38" i="2" s="1"/>
  <c r="F35" i="1"/>
  <c r="O37" i="2" s="1"/>
  <c r="F34" i="1"/>
  <c r="O36" i="2" s="1"/>
  <c r="F33" i="1"/>
  <c r="O35" i="2" s="1"/>
  <c r="F32" i="1"/>
  <c r="O34" i="2" s="1"/>
  <c r="F31" i="1"/>
  <c r="O33" i="2" s="1"/>
  <c r="F30" i="1"/>
  <c r="O32" i="2" s="1"/>
  <c r="F29" i="1"/>
  <c r="O31" i="2" s="1"/>
  <c r="F28" i="1"/>
  <c r="O30" i="2" s="1"/>
  <c r="F27" i="1"/>
  <c r="O29" i="2" s="1"/>
  <c r="F26" i="1"/>
  <c r="O28" i="2" s="1"/>
  <c r="F25" i="1"/>
  <c r="O27" i="2" s="1"/>
  <c r="F24" i="1"/>
  <c r="O26" i="2" s="1"/>
  <c r="F23" i="1"/>
  <c r="O25" i="2" s="1"/>
  <c r="F22" i="1"/>
  <c r="O24" i="2" s="1"/>
  <c r="F21" i="1"/>
  <c r="O23" i="2" s="1"/>
  <c r="F20" i="1"/>
  <c r="O22" i="2" s="1"/>
  <c r="F19" i="1"/>
  <c r="O21" i="2" s="1"/>
  <c r="F18" i="1"/>
  <c r="O20" i="2" s="1"/>
  <c r="F17" i="1"/>
  <c r="O19" i="2" s="1"/>
  <c r="F16" i="1"/>
  <c r="O18" i="2" s="1"/>
  <c r="F15" i="1"/>
  <c r="O17" i="2" s="1"/>
  <c r="F14" i="1"/>
  <c r="O16" i="2" s="1"/>
  <c r="F13" i="1"/>
  <c r="O15" i="2" s="1"/>
  <c r="F12" i="1"/>
  <c r="O14" i="2" s="1"/>
  <c r="F11" i="1"/>
  <c r="O13" i="2" s="1"/>
  <c r="F10" i="1"/>
  <c r="O12" i="2" s="1"/>
  <c r="F9" i="1"/>
  <c r="O11" i="2" s="1"/>
  <c r="F8" i="1"/>
  <c r="O10" i="2" s="1"/>
  <c r="F7" i="1"/>
  <c r="O9" i="2" s="1"/>
  <c r="F6" i="1"/>
  <c r="O8" i="2" s="1"/>
  <c r="F5" i="1"/>
  <c r="O7" i="2" s="1"/>
  <c r="F4" i="1"/>
  <c r="O6" i="2" s="1"/>
  <c r="F3" i="1"/>
  <c r="O5" i="2" s="1"/>
  <c r="P84" i="2"/>
  <c r="N84" i="2"/>
  <c r="M84" i="2"/>
  <c r="L84" i="2"/>
  <c r="P83" i="2"/>
  <c r="N83" i="2"/>
  <c r="M83" i="2"/>
  <c r="L83" i="2"/>
  <c r="P82" i="2"/>
  <c r="N82" i="2"/>
  <c r="M82" i="2"/>
  <c r="L82" i="2"/>
  <c r="P81" i="2"/>
  <c r="N81" i="2"/>
  <c r="M81" i="2"/>
  <c r="L81" i="2"/>
  <c r="P80" i="2"/>
  <c r="N80" i="2"/>
  <c r="M80" i="2"/>
  <c r="L80" i="2"/>
  <c r="P79" i="2"/>
  <c r="N79" i="2"/>
  <c r="M79" i="2"/>
  <c r="L79" i="2"/>
  <c r="P78" i="2"/>
  <c r="N78" i="2"/>
  <c r="M78" i="2"/>
  <c r="L78" i="2"/>
  <c r="P77" i="2"/>
  <c r="N77" i="2"/>
  <c r="M77" i="2"/>
  <c r="L77" i="2"/>
  <c r="P76" i="2"/>
  <c r="N76" i="2"/>
  <c r="M76" i="2"/>
  <c r="L76" i="2"/>
  <c r="P75" i="2"/>
  <c r="N75" i="2"/>
  <c r="M75" i="2"/>
  <c r="L75" i="2"/>
  <c r="P74" i="2"/>
  <c r="N74" i="2"/>
  <c r="M74" i="2"/>
  <c r="L74" i="2"/>
  <c r="P73" i="2"/>
  <c r="N73" i="2"/>
  <c r="M73" i="2"/>
  <c r="L73" i="2"/>
  <c r="P72" i="2"/>
  <c r="N72" i="2"/>
  <c r="M72" i="2"/>
  <c r="L72" i="2"/>
  <c r="P71" i="2"/>
  <c r="N71" i="2"/>
  <c r="M71" i="2"/>
  <c r="L71" i="2"/>
  <c r="P70" i="2"/>
  <c r="N70" i="2"/>
  <c r="M70" i="2"/>
  <c r="L70" i="2"/>
  <c r="P69" i="2"/>
  <c r="N69" i="2"/>
  <c r="M69" i="2"/>
  <c r="L69" i="2"/>
  <c r="P68" i="2"/>
  <c r="N68" i="2"/>
  <c r="M68" i="2"/>
  <c r="L68" i="2"/>
  <c r="P67" i="2"/>
  <c r="N67" i="2"/>
  <c r="M67" i="2"/>
  <c r="L67" i="2"/>
  <c r="P66" i="2"/>
  <c r="N66" i="2"/>
  <c r="M66" i="2"/>
  <c r="L66" i="2"/>
  <c r="P65" i="2"/>
  <c r="N65" i="2"/>
  <c r="M65" i="2"/>
  <c r="L65" i="2"/>
  <c r="P64" i="2"/>
  <c r="N64" i="2"/>
  <c r="M64" i="2"/>
  <c r="L64" i="2"/>
  <c r="P63" i="2"/>
  <c r="N63" i="2"/>
  <c r="M63" i="2"/>
  <c r="L63" i="2"/>
  <c r="P62" i="2"/>
  <c r="N62" i="2"/>
  <c r="M62" i="2"/>
  <c r="L62" i="2"/>
  <c r="P61" i="2"/>
  <c r="N61" i="2"/>
  <c r="M61" i="2"/>
  <c r="L61" i="2"/>
  <c r="P60" i="2"/>
  <c r="N60" i="2"/>
  <c r="M60" i="2"/>
  <c r="L60" i="2"/>
  <c r="P59" i="2"/>
  <c r="N59" i="2"/>
  <c r="M59" i="2"/>
  <c r="L59" i="2"/>
  <c r="P58" i="2"/>
  <c r="N58" i="2"/>
  <c r="M58" i="2"/>
  <c r="L58" i="2"/>
  <c r="P57" i="2"/>
  <c r="N57" i="2"/>
  <c r="M57" i="2"/>
  <c r="L57" i="2"/>
  <c r="P56" i="2"/>
  <c r="N56" i="2"/>
  <c r="M56" i="2"/>
  <c r="L56" i="2"/>
  <c r="P55" i="2"/>
  <c r="N55" i="2"/>
  <c r="M55" i="2"/>
  <c r="L55" i="2"/>
  <c r="P54" i="2"/>
  <c r="N54" i="2"/>
  <c r="M54" i="2"/>
  <c r="L54" i="2"/>
  <c r="P53" i="2"/>
  <c r="N53" i="2"/>
  <c r="M53" i="2"/>
  <c r="L53" i="2"/>
  <c r="P52" i="2"/>
  <c r="N52" i="2"/>
  <c r="M52" i="2"/>
  <c r="L52" i="2"/>
  <c r="P51" i="2"/>
  <c r="N51" i="2"/>
  <c r="M51" i="2"/>
  <c r="L51" i="2"/>
  <c r="P50" i="2"/>
  <c r="N50" i="2"/>
  <c r="M50" i="2"/>
  <c r="L50" i="2"/>
  <c r="P49" i="2"/>
  <c r="N49" i="2"/>
  <c r="M49" i="2"/>
  <c r="L49" i="2"/>
  <c r="P48" i="2"/>
  <c r="N48" i="2"/>
  <c r="M48" i="2"/>
  <c r="L48" i="2"/>
  <c r="P47" i="2"/>
  <c r="N47" i="2"/>
  <c r="M47" i="2"/>
  <c r="L47" i="2"/>
  <c r="P46" i="2"/>
  <c r="N46" i="2"/>
  <c r="M46" i="2"/>
  <c r="L46" i="2"/>
  <c r="P45" i="2"/>
  <c r="N45" i="2"/>
  <c r="M45" i="2"/>
  <c r="L45" i="2"/>
  <c r="P44" i="2"/>
  <c r="N44" i="2"/>
  <c r="M44" i="2"/>
  <c r="L44" i="2"/>
  <c r="P43" i="2"/>
  <c r="N43" i="2"/>
  <c r="M43" i="2"/>
  <c r="L43" i="2"/>
  <c r="P42" i="2"/>
  <c r="N42" i="2"/>
  <c r="M42" i="2"/>
  <c r="L42" i="2"/>
  <c r="P41" i="2"/>
  <c r="N41" i="2"/>
  <c r="M41" i="2"/>
  <c r="L41" i="2"/>
  <c r="P40" i="2"/>
  <c r="N40" i="2"/>
  <c r="M40" i="2"/>
  <c r="L40" i="2"/>
  <c r="P39" i="2"/>
  <c r="N39" i="2"/>
  <c r="M39" i="2"/>
  <c r="L39" i="2"/>
  <c r="P38" i="2"/>
  <c r="N38" i="2"/>
  <c r="M38" i="2"/>
  <c r="L38" i="2"/>
  <c r="P37" i="2"/>
  <c r="N37" i="2"/>
  <c r="M37" i="2"/>
  <c r="L37" i="2"/>
  <c r="P36" i="2"/>
  <c r="N36" i="2"/>
  <c r="M36" i="2"/>
  <c r="L36" i="2"/>
  <c r="P35" i="2"/>
  <c r="N35" i="2"/>
  <c r="M35" i="2"/>
  <c r="L35" i="2"/>
  <c r="P34" i="2"/>
  <c r="N34" i="2"/>
  <c r="M34" i="2"/>
  <c r="L34" i="2"/>
  <c r="P33" i="2"/>
  <c r="N33" i="2"/>
  <c r="M33" i="2"/>
  <c r="L33" i="2"/>
  <c r="P32" i="2"/>
  <c r="N32" i="2"/>
  <c r="M32" i="2"/>
  <c r="P31" i="2"/>
  <c r="N31" i="2"/>
  <c r="M31" i="2"/>
  <c r="L31" i="2"/>
  <c r="P30" i="2"/>
  <c r="N30" i="2"/>
  <c r="M30" i="2"/>
  <c r="L30" i="2"/>
  <c r="P29" i="2"/>
  <c r="N29" i="2"/>
  <c r="M29" i="2"/>
  <c r="L29" i="2"/>
  <c r="P28" i="2"/>
  <c r="N28" i="2"/>
  <c r="M28" i="2"/>
  <c r="L28" i="2"/>
  <c r="P27" i="2"/>
  <c r="N27" i="2"/>
  <c r="M27" i="2"/>
  <c r="L27" i="2"/>
  <c r="P26" i="2"/>
  <c r="N26" i="2"/>
  <c r="M26" i="2"/>
  <c r="L26" i="2"/>
  <c r="P25" i="2"/>
  <c r="N25" i="2"/>
  <c r="M25" i="2"/>
  <c r="L25" i="2"/>
  <c r="P24" i="2"/>
  <c r="N24" i="2"/>
  <c r="M24" i="2"/>
  <c r="L24" i="2"/>
  <c r="P23" i="2"/>
  <c r="N23" i="2"/>
  <c r="M23" i="2"/>
  <c r="L23" i="2"/>
  <c r="P22" i="2"/>
  <c r="N22" i="2"/>
  <c r="M22" i="2"/>
  <c r="L22" i="2"/>
  <c r="P21" i="2"/>
  <c r="N21" i="2"/>
  <c r="M21" i="2"/>
  <c r="L21" i="2"/>
  <c r="P20" i="2"/>
  <c r="N20" i="2"/>
  <c r="M20" i="2"/>
  <c r="L20" i="2"/>
  <c r="P19" i="2"/>
  <c r="N19" i="2"/>
  <c r="M19" i="2"/>
  <c r="L19" i="2"/>
  <c r="P18" i="2"/>
  <c r="N18" i="2"/>
  <c r="M18" i="2"/>
  <c r="L18" i="2"/>
  <c r="P17" i="2"/>
  <c r="N17" i="2"/>
  <c r="M17" i="2"/>
  <c r="L17" i="2"/>
  <c r="P16" i="2"/>
  <c r="N16" i="2"/>
  <c r="M16" i="2"/>
  <c r="L16" i="2"/>
  <c r="P15" i="2"/>
  <c r="N15" i="2"/>
  <c r="M15" i="2"/>
  <c r="L15" i="2"/>
  <c r="P14" i="2"/>
  <c r="N14" i="2"/>
  <c r="M14" i="2"/>
  <c r="L14" i="2"/>
  <c r="P13" i="2"/>
  <c r="N13" i="2"/>
  <c r="M13" i="2"/>
  <c r="L13" i="2"/>
  <c r="P12" i="2"/>
  <c r="N12" i="2"/>
  <c r="M12" i="2"/>
  <c r="L12" i="2"/>
  <c r="P11" i="2"/>
  <c r="N11" i="2"/>
  <c r="M11" i="2"/>
  <c r="L11" i="2"/>
  <c r="P10" i="2"/>
  <c r="N10" i="2"/>
  <c r="M10" i="2"/>
  <c r="L10" i="2"/>
  <c r="P9" i="2"/>
  <c r="N9" i="2"/>
  <c r="M9" i="2"/>
  <c r="L9" i="2"/>
  <c r="P8" i="2"/>
  <c r="N8" i="2"/>
  <c r="M8" i="2"/>
  <c r="L8" i="2"/>
  <c r="P7" i="2"/>
  <c r="N7" i="2"/>
  <c r="M7" i="2"/>
  <c r="L7" i="2"/>
  <c r="P6" i="2"/>
  <c r="N6" i="2"/>
  <c r="M6" i="2"/>
  <c r="L6" i="2"/>
  <c r="P5" i="2"/>
  <c r="N5" i="2"/>
  <c r="M5" i="2"/>
  <c r="L5" i="2"/>
  <c r="J84" i="2"/>
  <c r="I84" i="2"/>
  <c r="J83" i="2"/>
  <c r="I83" i="2"/>
  <c r="J82" i="2"/>
  <c r="I82" i="2"/>
  <c r="J81" i="2"/>
  <c r="I81" i="2"/>
  <c r="J80" i="2"/>
  <c r="I80" i="2"/>
  <c r="J79" i="2"/>
  <c r="I79" i="2"/>
  <c r="J78" i="2"/>
  <c r="I78" i="2"/>
  <c r="J77" i="2"/>
  <c r="I77" i="2"/>
  <c r="J76" i="2"/>
  <c r="I76" i="2"/>
  <c r="J75" i="2"/>
  <c r="I75" i="2"/>
  <c r="J74" i="2"/>
  <c r="I74" i="2"/>
  <c r="J73" i="2"/>
  <c r="I73" i="2"/>
  <c r="J72" i="2"/>
  <c r="I72" i="2"/>
  <c r="J71" i="2"/>
  <c r="I71" i="2"/>
  <c r="J70" i="2"/>
  <c r="I70" i="2"/>
  <c r="J69" i="2"/>
  <c r="I69" i="2"/>
  <c r="J68" i="2"/>
  <c r="I68" i="2"/>
  <c r="J67" i="2"/>
  <c r="I67" i="2"/>
  <c r="J66" i="2"/>
  <c r="I66" i="2"/>
  <c r="J65" i="2"/>
  <c r="I65" i="2"/>
  <c r="J64" i="2"/>
  <c r="I64" i="2"/>
  <c r="J63" i="2"/>
  <c r="I63" i="2"/>
  <c r="J62" i="2"/>
  <c r="I62" i="2"/>
  <c r="J61" i="2"/>
  <c r="I61" i="2"/>
  <c r="J60" i="2"/>
  <c r="I60" i="2"/>
  <c r="J59" i="2"/>
  <c r="I59" i="2"/>
  <c r="J58" i="2"/>
  <c r="I58" i="2"/>
  <c r="J57" i="2"/>
  <c r="I57" i="2"/>
  <c r="J56" i="2"/>
  <c r="I56" i="2"/>
  <c r="J55" i="2"/>
  <c r="I55" i="2"/>
  <c r="J54" i="2"/>
  <c r="I54" i="2"/>
  <c r="J53" i="2"/>
  <c r="I53" i="2"/>
  <c r="J52" i="2"/>
  <c r="I52" i="2"/>
  <c r="J51" i="2"/>
  <c r="I51" i="2"/>
  <c r="J50" i="2"/>
  <c r="I50" i="2"/>
  <c r="J49" i="2"/>
  <c r="I49" i="2"/>
  <c r="J48" i="2"/>
  <c r="I48" i="2"/>
  <c r="J47" i="2"/>
  <c r="I47" i="2"/>
  <c r="J46" i="2"/>
  <c r="I46" i="2"/>
  <c r="J45" i="2"/>
  <c r="I45" i="2"/>
  <c r="J44" i="2"/>
  <c r="I44" i="2"/>
  <c r="J43" i="2"/>
  <c r="I43" i="2"/>
  <c r="J42" i="2"/>
  <c r="I4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7" i="2"/>
  <c r="H6" i="2"/>
  <c r="H5" i="2"/>
  <c r="J4" i="2"/>
  <c r="I4" i="2"/>
  <c r="H4" i="2"/>
  <c r="H4" i="1"/>
  <c r="H5" i="1"/>
  <c r="H3" i="1"/>
  <c r="H12" i="1" l="1"/>
  <c r="H11" i="1"/>
  <c r="H34" i="1"/>
  <c r="H81" i="1"/>
  <c r="H69" i="1"/>
  <c r="H57" i="1"/>
  <c r="H45" i="1"/>
  <c r="H33" i="1"/>
  <c r="H21" i="1"/>
  <c r="H9" i="1"/>
  <c r="H8" i="2"/>
  <c r="H68" i="1"/>
  <c r="H44" i="1"/>
  <c r="H32" i="1"/>
  <c r="H20" i="1"/>
  <c r="H8" i="1"/>
  <c r="H23" i="1"/>
  <c r="H46" i="1"/>
  <c r="H56" i="1"/>
  <c r="H79" i="1"/>
  <c r="H67" i="1"/>
  <c r="H55" i="1"/>
  <c r="H43" i="1"/>
  <c r="H31" i="1"/>
  <c r="H19" i="1"/>
  <c r="H7" i="1"/>
  <c r="H71" i="1"/>
  <c r="H10" i="1"/>
  <c r="H80" i="1"/>
  <c r="H78" i="1"/>
  <c r="H66" i="1"/>
  <c r="H54" i="1"/>
  <c r="H42" i="1"/>
  <c r="H30" i="1"/>
  <c r="H18" i="1"/>
  <c r="H6" i="1"/>
  <c r="H53" i="1"/>
  <c r="H17" i="1"/>
  <c r="H47" i="1"/>
  <c r="H22" i="1"/>
  <c r="H40" i="1"/>
  <c r="H59" i="1"/>
  <c r="H70" i="1"/>
  <c r="H77" i="1"/>
  <c r="H76" i="1"/>
  <c r="H28" i="1"/>
  <c r="H16" i="1"/>
  <c r="H75" i="1"/>
  <c r="H63" i="1"/>
  <c r="H51" i="1"/>
  <c r="H39" i="1"/>
  <c r="H27" i="1"/>
  <c r="H15" i="1"/>
  <c r="H35" i="1"/>
  <c r="H58" i="1"/>
  <c r="H65" i="1"/>
  <c r="H64" i="1"/>
  <c r="H62" i="1"/>
  <c r="H50" i="1"/>
  <c r="H38" i="1"/>
  <c r="H26" i="1"/>
  <c r="H14" i="1"/>
  <c r="H29" i="1"/>
  <c r="H74" i="1"/>
  <c r="H49" i="1"/>
  <c r="H37" i="1"/>
  <c r="H25" i="1"/>
  <c r="H13" i="1"/>
  <c r="H82" i="1"/>
  <c r="H41" i="1"/>
  <c r="H52" i="1"/>
  <c r="H73" i="1"/>
  <c r="H61" i="1"/>
  <c r="H72" i="1"/>
  <c r="H60" i="1"/>
  <c r="H48" i="1"/>
  <c r="H36" i="1"/>
  <c r="H24" i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</futureMetadata>
  <valueMetadata count="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</valueMetadata>
</metadata>
</file>

<file path=xl/sharedStrings.xml><?xml version="1.0" encoding="utf-8"?>
<sst xmlns="http://schemas.openxmlformats.org/spreadsheetml/2006/main" count="689" uniqueCount="266">
  <si>
    <t>Descrizione</t>
  </si>
  <si>
    <t>Linea d'Azione</t>
  </si>
  <si>
    <t>1° Piano 2020-2022</t>
  </si>
  <si>
    <t>2° Piano 2021-2023</t>
  </si>
  <si>
    <t>Inizio</t>
  </si>
  <si>
    <t>Inizio 
Scadenza</t>
  </si>
  <si>
    <t>Obiettivo 
L.A.</t>
  </si>
  <si>
    <t>Linea di
Azione</t>
  </si>
  <si>
    <t>Responsabile</t>
  </si>
  <si>
    <t>Fonte Spesa</t>
  </si>
  <si>
    <t>Fine</t>
  </si>
  <si>
    <t>Stato</t>
  </si>
  <si>
    <t>Avanzamento Linee di Azione</t>
  </si>
  <si>
    <t>OB.1.1 
CAP1.PA.LA01</t>
  </si>
  <si>
    <t>Le PA finalizzano l’adesione a Web Analytics Italia per migliorare il processo evolutivo dei propri servizi online</t>
  </si>
  <si>
    <t xml:space="preserve">Da settembre 2020  
</t>
  </si>
  <si>
    <t>Le PA pubblicano le statistiche di utilizzo dei propri siti web e possono, in funzione delle proprie necessità, aderire a Web Analytics Italia per migliorare il processo evolutivo dei propri servizi online</t>
  </si>
  <si>
    <t xml:space="preserve">Da settembre 2020 (in corso)  
</t>
  </si>
  <si>
    <t xml:space="preserve">Linee di azione ancora vigenti   
</t>
  </si>
  <si>
    <t>OB.1.1 
CAP1.PA.LA02</t>
  </si>
  <si>
    <t>OB.1.1 
CAP1.PA.LA04</t>
  </si>
  <si>
    <t>OB.1.1 
CAP1.PA.LA05</t>
  </si>
  <si>
    <t>OB.1.1 
CAP1.PA.LA08</t>
  </si>
  <si>
    <t>OB.1.1 
CAP1.PA.LA17</t>
  </si>
  <si>
    <t>Le PA continuano ad applicare i principi Cloud First &amp; SaaS First e ad acquisire servizi cloud solo se qualificati da AGID, consultando il Catalogo dei servizi cloud qualificati da AGID per la PA</t>
  </si>
  <si>
    <t>Le PA continuano ad applicare i principi Cloud First &amp; SaaS First e ad acquisire servizi cloud solo se qualificati da AGID, consultando il Catalogo dei servizi Cloud qualificati da AGID per la PA</t>
  </si>
  <si>
    <t>Le PA continuano ad applicare il principio Cloud First e ad acquisire servizi cloud solo se qualificati</t>
  </si>
  <si>
    <t xml:space="preserve">Da ottobre 2020  
</t>
  </si>
  <si>
    <t xml:space="preserve">Da ottobre 2020 (in corso)  
</t>
  </si>
  <si>
    <t>Le PA adeguano le proprie procedure di procurement alle linee guida di AGID sull’acquisizione del software e al CAD (artt. 68 e 69)</t>
  </si>
  <si>
    <t xml:space="preserve"> 
Entro ottobre 2020 </t>
  </si>
  <si>
    <t xml:space="preserve"> 
Entro ottobre 2022 </t>
  </si>
  <si>
    <t>Le PA adeguano le proprie procedure di procurement alle Linee Guida di AGID sull’acquisizione del software e al CAD (artt. 68 e 69)</t>
  </si>
  <si>
    <t>Le PAC aderiscono al programma di abilitazione al cloud e trasmettono al Dipartimento per la Trasformazione Digitale gli elaborati previsti dalla fase di assessment dei servizi avviando le fasi successive. Le PAL aderiscono al programma di abilitazione al cloud e trasmettono ad AGID gli elaborati previsti dalla fase di assessment dei servizi e avviano le fasi successive</t>
  </si>
  <si>
    <t xml:space="preserve">Da dicembre 2020  
</t>
  </si>
  <si>
    <t/>
  </si>
  <si>
    <t xml:space="preserve"> 
</t>
  </si>
  <si>
    <t xml:space="preserve"> 
Entro dicembre 2020 </t>
  </si>
  <si>
    <t>Le PA alimentano il catalogo dei servizi della PA</t>
  </si>
  <si>
    <t xml:space="preserve">Da gennaio 2022  
</t>
  </si>
  <si>
    <t>Le PA avviano il percorso di migrazione verso il cloud consultando il manuale di abilitazione al cloud nell’ambito del relativo programma</t>
  </si>
  <si>
    <t xml:space="preserve">Da ottobre 2021 (in corso)  
</t>
  </si>
  <si>
    <t>Le PA avviano il percorso di migrazione verso il cloud in coerenza con quanto previsto dalla Strategia Cloud Italia</t>
  </si>
  <si>
    <t>Le amministrazioni coinvolte nell’attuazione nazionale del Regolamento sul Single Digital Gateway attivano Web Analytics Italia per tutte le pagine da loro referenziate sul link repository europeo</t>
  </si>
  <si>
    <t xml:space="preserve"> 
Entro dicembre 2022 </t>
  </si>
  <si>
    <t xml:space="preserve"> 
Entro dicembre 2023 </t>
  </si>
  <si>
    <t>Nei procedimenti di acquisizione di beni e servizi ICT, le PA devono far riferimento alle Linee guida di design</t>
  </si>
  <si>
    <t>Le PA comunicano ad AGID, tramite apposito form online, l’esito dei test di usabilità del proprio sito istituzionale</t>
  </si>
  <si>
    <t>Le PA effettuano test di usabilità e possono comunicare ad AGID, tramite l’applicazione form.agid.gov.it, l’esito dei test di usabilità del proprio sito istituzionale</t>
  </si>
  <si>
    <t>Le PA pubblicano, entro il 23 settembre 2020, tramite l’applicazione form.agid.gov.it, una dichiarazione di accessibilità per ciascuno dei loro i siti web</t>
  </si>
  <si>
    <t xml:space="preserve"> 
Entro settembre 2020 </t>
  </si>
  <si>
    <t>Le PAC coinvolte nell’erogazione delle informazioni, previste dall’allegato 1 del Regolamento europeo 2018/1724 sul Single Digital Gateway, pubblicano le informazioni di propria competenza</t>
  </si>
  <si>
    <t>Le PA devono pubblicare gli obiettivi di accessibilità sul proprio sito</t>
  </si>
  <si>
    <t xml:space="preserve"> 
Entro marzo 2021 </t>
  </si>
  <si>
    <t>Le PA comunicano ad AGID, tramite apposito form online, l’uso dei modelli per lo sviluppo web per i propri siti istituzionali</t>
  </si>
  <si>
    <t xml:space="preserve">Da aprile 2021  
</t>
  </si>
  <si>
    <t xml:space="preserve">Da aprile 2021 (in corso)  
</t>
  </si>
  <si>
    <t xml:space="preserve"> 
Entro marzo 2022 </t>
  </si>
  <si>
    <t>Entro 31 marzo 2023 le PA devono pubblicare gli obiettivi di accessibilità sul proprio sito</t>
  </si>
  <si>
    <t xml:space="preserve"> 
Entro marzo 2023 </t>
  </si>
  <si>
    <t>Le PA pubblicano, entro il 23 settembre 2022, tramite l’applicazione form.agid.gov.it, una dichiarazione di accessibilità per ciascuno dei loro i siti web e APP mobili</t>
  </si>
  <si>
    <t xml:space="preserve"> 
Entro settembre 2022 </t>
  </si>
  <si>
    <t>Le Amministrazioni adeguano i propri siti web rimuovendo, tra gli altri, gli errori relativi a 2 criteri di successo più frequentemente non soddisfatti, come pubblicato sul sito di AGID</t>
  </si>
  <si>
    <t>Le PA risolvono gli errori relativi al criterio di successo “2.1.1 Tastiera (Livello A)”, come rilevato nel campione di siti web monitorato da AGID nel 2021</t>
  </si>
  <si>
    <t>Le Amministrazioni centrali, le Regioni e le province autonome, le città metropolitane e i Comuni sopra i 150.000 abitanti comunicano ad AGID, tramite l’applicazione form.agid.gov.it, l’esito dei test di usabilità del proprio sito istituzionale</t>
  </si>
  <si>
    <t>Le PA comunicano ad AGID, tramite l’applicazione form.agid.gov.it, l’esito dei test di usabilità del proprio sito istituzionale</t>
  </si>
  <si>
    <t>Le PA devono seguire i principi delle Linee guida di design per i siti internet e i servizi digitali della PA</t>
  </si>
  <si>
    <t>Le PA comunicano al DTD la realizzazione dei siti in adesione agli avvisi della misura 1.4.1 del PNRR</t>
  </si>
  <si>
    <t xml:space="preserve">Da giugno 2023  
</t>
  </si>
  <si>
    <t>Le PA pubblicano, entro il 23 settembre 2023, tramite l’applicazione form.agid.gov.it, una dichiarazione di accessibilità per ciascuno dei propri siti web e APP mobili</t>
  </si>
  <si>
    <t xml:space="preserve"> 
Entro settembre 2023 </t>
  </si>
  <si>
    <t>Entro il 31 marzo 2024 le PA devono pubblicare gli obiettivi di accessibilità sul proprio sito</t>
  </si>
  <si>
    <t xml:space="preserve"> 
Entro marzo 2024 </t>
  </si>
  <si>
    <t>Le PA pubblicano, entro il 23 settembre 2024, tramite l’applicazione form.agid.gov.it, una dichiarazione di accessibilità per ciascuno dei propri siti web e APP mobili</t>
  </si>
  <si>
    <t xml:space="preserve"> 
Entro settembre 2024 </t>
  </si>
  <si>
    <t>Le PA risolvono gli errori relativi al criterio di successo “4.1.3 Messaggi di stato (Livello AA)”, come rilevato nel campione di siti web monitorato da AGID nel 2021</t>
  </si>
  <si>
    <t xml:space="preserve"> 
Entro dicembre 2024 </t>
  </si>
  <si>
    <t>Le autorità municipali rendono accessibili le informazioni, spiegazioni e istruzioni, di cui agli art. 2, 9 e 10 del Regolamento EU 2018/1724, secondo le specifiche tecniche di implementazione</t>
  </si>
  <si>
    <t>Le Pubbliche amministrazioni competenti rendono accessibili le informazioni, spiegazioni e istruzioni, di cui agli art. 2, 9 e 10 del Regolamento EU 2018/1724, secondo le specifiche tecniche di implementazione</t>
  </si>
  <si>
    <t>Le Pubbliche Amministrazioni competenti per i dati necessari all’esecuzione dei procedimenti amministrativi ricompresi nelle procedure di cui all’Allegato II del Regolamento UE 2018/1724, mettono a disposizione dati strutturati ovvero dati non strutturati in formato elettronico secondo ontologie e accessibili tramite API nel rispetto delle specifiche tecniche del Single Digital Gateway. Nel caso di Pubbliche Amministrazioni che rendono disponibili i dati non strutturati, le stesse amministrazioni predispongono la pianificazione di messa a disposizione degli stessi dati in formato strutturato prevedendo il completamento dell’attività entro Dicembre 2025</t>
  </si>
  <si>
    <t>Le Pubbliche Amministrazioni competenti per i dati necessari all’esecuzione dei procedimenti amministrativi ricompresi nelle procedure di cui all’Allegato II del Regolamento UE 2018/1724, mettono a disposizione dati strutturati ovvero dati non strutturati in formato elettronico secondo ontologie e accessibili tramite API nel rispetto delle specifiche tecniche del Single Digital Gateway. Nel caso di Pubbliche Amministrazioni che rendono disponibili i dati non strutturati, le stesse amministrazioni predispongono la pianificazione di messa a disposizione degli stessi dati in formato strutturato prevedendo il completamento dell’attività entro dicembre 2025</t>
  </si>
  <si>
    <t>Le Pubbliche Amministrazioni competenti per i procedimenti amministrativi relativi alle procedure di cui all’Allegato II del Regolamento UE 2018/1724 adeguano i propri procedimenti amministrativi alle specifiche tecniche di implementazione del Single Digital Gateway</t>
  </si>
  <si>
    <t>Le PA effettuano test per l’integrazione delle applicazioni in uso (ad esempio il protocollo) sul nuovo sistema. Per tali integrazioni si raccomanda alle amministrazioni di utilizzare al meglio i fondi PNRR alla data disponibili</t>
  </si>
  <si>
    <t>Le PA si rendono pronte all’esercizio delle applicazioni sui nuovi sistemi</t>
  </si>
  <si>
    <t xml:space="preserve"> 
Entro aprile 2024 </t>
  </si>
  <si>
    <t>Le PA individuano i dataset di tipo dinamico da rendere disponibili in open data coerenti con il modello di interoperabilità e con i modelli di riferimento di dati nazionali ed europei</t>
  </si>
  <si>
    <t xml:space="preserve">Da gennaio 2021  
</t>
  </si>
  <si>
    <t>Le PA e i gestori di servizi pubblici individuano i dataset di tipo dinamico da rendere disponibili in open data coerenti con quanto previsto dalla Direttiva documentandoli nel catalogo nazionali dei dati aperti</t>
  </si>
  <si>
    <t xml:space="preserve">Da gennaio 2021 (in corso)  
</t>
  </si>
  <si>
    <t>Le PA rendono disponibili i dati territoriali attraverso i servizi di cui alla Direttiva 2007/2/EC (INSPIRE)</t>
  </si>
  <si>
    <t xml:space="preserve">Da febbraio 2021  
</t>
  </si>
  <si>
    <t xml:space="preserve">Da dicembre 2021  
</t>
  </si>
  <si>
    <t xml:space="preserve">Da gennaio 2023  
</t>
  </si>
  <si>
    <t xml:space="preserve">Da gennaio 2024  
</t>
  </si>
  <si>
    <t xml:space="preserve">Da dicembre 2022  
</t>
  </si>
  <si>
    <t xml:space="preserve">Da luglio 2021  
</t>
  </si>
  <si>
    <t xml:space="preserve">Da marzo 2022  
</t>
  </si>
  <si>
    <t>Le PA che intendono aderire a NoiPA esprimono manifestazione di interesse e inviano richiesta di adesione</t>
  </si>
  <si>
    <t>Regioni, Enti Locali e Strutture sanitarie elaborano piani regionali per l’adozione di pagoPA, anche attraverso il dialogo tra le realtà associative degli enti territoriali coinvolti</t>
  </si>
  <si>
    <t>Le PA interessate compilano il questionario per la raccolta delle informazioni di assessment per l’adesione a NoiPA</t>
  </si>
  <si>
    <t xml:space="preserve"> 
Entro dicembre 2021 </t>
  </si>
  <si>
    <t>Le PA interessate ai nuovi servizi NoiPA disponibili dal 2024 esprimono manifestazione di interesse per l’adesione ai servizi</t>
  </si>
  <si>
    <t>Le PA e i gestori di pubblici servizi proseguono il percorso di adesione a SPID e PagoPA e dismettono le altre modalità di autenticazione e pagamento associate ai propri servizi online</t>
  </si>
  <si>
    <t>Le PA e i gestori di pubblici servizi proseguono il percorso di adesione a SPID e CIE e dismettono le altre modalità di autenticazione associate ai propri servizi online</t>
  </si>
  <si>
    <t>Le PA e i gestori di pubblici servizi interessati comunicano al Dipartimento per la Trasformazione Digitale le tempistiche per l’adozione dello SPID</t>
  </si>
  <si>
    <t>Le PA e i gestori di pubblici servizi interessati definiscono un piano operativo e temporale per la cessazione del rilascio di credenziali proprietarie e per la predisposizione di un accesso SPID only nei confronti dei cittadini dotabili di SPID</t>
  </si>
  <si>
    <t>Le istituzioni scolastiche iniziano ad aderire a SIOPE+</t>
  </si>
  <si>
    <t>Le istituzioni scolastiche, in funzione delle proprie necessità, possono aderire a SIOPE+</t>
  </si>
  <si>
    <t xml:space="preserve">Da luglio 2021 (in corso)  
</t>
  </si>
  <si>
    <t>Le PA e i gestori di pubblici servizi interessati cessano il rilascio di credenziali proprietarie a cittadini dotabili di SPID</t>
  </si>
  <si>
    <t>Le PA e i gestori di pubblici servizi interessati cessano il rilascio di credenziali proprietarie a cittadini dotabili di SPID e/o CIE</t>
  </si>
  <si>
    <t>Le PA e i gestori di pubblici servizi interessati adottano lo SPID by default: le nuove applicazioni devono nascere SPID only a meno che non ci siano vincoli normativi o tecnologici, se dedicate a soggetti dotabili di SPID</t>
  </si>
  <si>
    <t>Le PA e i gestori di pubblici servizi interessati adottano lo SPID e la CIE by default: le nuove applicazioni devono nascere SPID e CIE only a meno che non ci siano vincoli normativi o tecnologici, se dedicate a soggetti dotabili di SPID o CIE</t>
  </si>
  <si>
    <t>Le PA e i gestori di pubblici servizi interessati adottano lo SPID e la CIE by default: le nuove applicazioni devono nascere SPID e CIE only a meno che non ci siano vincoli normativi o tecnologici, se dedicate a soggetti dotabili di SPID o CIE. Le PA che intendono adottare lo SPID di livello 2 e 3 devono anche adottare il “Login with eIDAS” per l’accesso transfrontaliero ai propri servizi.</t>
  </si>
  <si>
    <t>I Comuni subentrano in ANPR</t>
  </si>
  <si>
    <t>Le PA completano il passaggio alla Piattaforma pagoPA per tutti gli incassi delle PA centrali e locali</t>
  </si>
  <si>
    <t>Le PA devono adeguarsi alle evoluzioni previste dall’ecosistema SPID (tra cui OpenID connect, servizi per i minori e gestione degli attributi qualificati)</t>
  </si>
  <si>
    <t>Le PA devono adeguarsi alle evoluzioni previste dall’ecosistema SPID (tra cui OpenID Connect, servizi per i minori e gestione degli attributi qualificati)</t>
  </si>
  <si>
    <t>Le PA aderenti a pagoPA e App IO assicurano per entrambe le piattaforme l’attivazione di nuovi servizi in linea con i target sopra descritti e secondo le modalità attuative definite nell’ambito del Piano Nazionale di Ripresa e Resilienza (PNRR)</t>
  </si>
  <si>
    <t>Le PA si predispongono per interagire con INAD per l’acquisizione dei domicili digitali dei soggetti in essa presenti</t>
  </si>
  <si>
    <t xml:space="preserve">Da marzo 2021  
</t>
  </si>
  <si>
    <t>Le PA si integrano con le API INAD per l’acquisizione dei domicili digitali dei soggetti in essa presenti</t>
  </si>
  <si>
    <t xml:space="preserve">Da febbraio 2022  
</t>
  </si>
  <si>
    <t xml:space="preserve">Da giugno 2021  
</t>
  </si>
  <si>
    <t>Le PA centrali e i Comuni, in linea con i target sopra descritti e secondo la roadmap di attuazione prevista dal Piano Nazionale di Ripresa e Resilienza (PNRR), dovranno integrarsi alla Piattaforma Notifiche Digitali</t>
  </si>
  <si>
    <t>Le PAL proprietarie di data center di gruppo A avviano piani di adeguamento sulla base del regolamento AGID per i livelli minimi di sicurezza e affidabilità dei data center A</t>
  </si>
  <si>
    <t xml:space="preserve"> 
Entro febbraio 2023 (o altro termine indicato nel Regolamento) </t>
  </si>
  <si>
    <t>Le PAC con obbligo di migrazione verso il cloud trasmettono al DTD e all’AGID i relativi piani di migrazione mediante una piattaforma dedicata messa a disposizione dal DTD come indicato nel Regolamento</t>
  </si>
  <si>
    <t>Le PA, ove richiesto dal Dipartimento per la Trasformazione Digitale o da AGID, trasmettono le informazioni relative allo stato di avanzamento dell’implementazione dei piani di migrazione</t>
  </si>
  <si>
    <t xml:space="preserve">Da ottobre 2022  
</t>
  </si>
  <si>
    <t>Le PAL si approvvigionano sul nuovo catalogo MEPA per le necessità di connettività non riscontrabili nei contratti SPC</t>
  </si>
  <si>
    <t>Le PAL si approvvigionano sul catalogo MEPA per le necessità di connettività non riscontrabili nei contratti SPC</t>
  </si>
  <si>
    <t>Le PA possono acquistare i nuovi servizi disponibili nel listino SPC</t>
  </si>
  <si>
    <t>Le PA possono acquistare i servizi della nuova gara di connettività SPC</t>
  </si>
  <si>
    <t xml:space="preserve">Da maggio 2023  
</t>
  </si>
  <si>
    <t>Le PA che hanno acquistato i servizi della nuova gara di connettività SPC terminano la migrazione</t>
  </si>
  <si>
    <t>I Comuni e le altre amministrazioni coinvolte nei procedimenti SUAP si dotano di piattaforme digitali conformi alle “specifiche tecniche SUAP”</t>
  </si>
  <si>
    <t>Le PA nei procedimenti di acquisizione di beni e servizi ICT devono far riferimento alle Linee guida sulla sicurezza nel procurement ICT</t>
  </si>
  <si>
    <t>Le PA si adeguano alle Misure minime di sicurezza ICT per le pubbliche amministrazioni aggiornate</t>
  </si>
  <si>
    <t xml:space="preserve"> 
Entro giugno 2022 </t>
  </si>
  <si>
    <t>Le PA continuano a seguire le Misure minime di sicurezza ICT per le pubbliche amministrazioni</t>
  </si>
  <si>
    <t>Le PA devono consultare la piattaforma Infosec aggiornata per rilevare le vulnerabilità (CVE) dei propri asset</t>
  </si>
  <si>
    <t>Le PA devono mantenere costantemente aggiornati i propri portali istituzionali e applicare le correzioni alle vulnerabilità</t>
  </si>
  <si>
    <t xml:space="preserve">Da maggio 2021  
</t>
  </si>
  <si>
    <t>Le PA, in funzione delle proprie necessità, possono utilizzare il tool di self assessment per il controllo del protocollo HTTPS e la versione del CMS messo a disposizione da AGID</t>
  </si>
  <si>
    <t>Le ASL e le restanti Pubbliche Amministrazioni, relativamente ai propri portali istituzionali, devono fare riferimento per la configurazione del protocollo HTTPS all’OWASP Transport Layer Protection Cheat Sheet e alle Raccomandazioni AGID TLS e Cipher Suite e mantenere aggiornate le versioni dei CMS</t>
  </si>
  <si>
    <t>Le PA, nell’ambito della pianificazione per l’attuazione della propria strategia digitale, valutano gli strumenti di procurement disponibili</t>
  </si>
  <si>
    <t xml:space="preserve">Da dicembre 2020 (in corso)  
</t>
  </si>
  <si>
    <t>Le PA, nell’ambito della pianificazione per l’attuazione della propria strategia digitale, valutano gli strumenti di procurement innovativo disponibili</t>
  </si>
  <si>
    <t>Le PA che aderiscono alle Gare strategiche forniscono al Comitato strategico per la governance delle Gare strategiche le misure degli indicatori generali</t>
  </si>
  <si>
    <t>Le PA, che ne hanno necessità, programmano i fabbisogni di innovazione, beni e servizi innovativi per l’anno 2023</t>
  </si>
  <si>
    <t>Le PA, che ne hanno necessità, programmano i fabbisogni di innovazione, beni e servizi innovativi per l’anno 2024</t>
  </si>
  <si>
    <t xml:space="preserve"> 
Entro ottobre 2023 </t>
  </si>
  <si>
    <t>Le PAL avviano le attività definite nei Piani operativi degli Accordi territoriali con il supporto dei PMO</t>
  </si>
  <si>
    <t>Le Regioni e Province Autonome e le PAL interessate condividono i piani operativi di intervento dei Nodi Territoriali di Competenza per il CdCT “Riuso e Open Source” nel rispetto delle specificità dei singoli territori</t>
  </si>
  <si>
    <t>Le Regioni e Province Autonome e le PAL interessate avviano le attività definite nei Piani operativi degli Accordi territoriali con il supporto dei PMO</t>
  </si>
  <si>
    <t>Le PA che hanno nominato il RTD aderiscono alla piattaforma di community</t>
  </si>
  <si>
    <t>Le PA che hanno nominato il RTD possono aderire alla piattaforma di community</t>
  </si>
  <si>
    <t>Le PA, attraverso i propri RTD, partecipano alle survey periodiche sui fabbisogni di formazione del personale, in tema di trasformazione digitale</t>
  </si>
  <si>
    <t>Le PAL procedono in forma aggregata alla nomina formale di RTD</t>
  </si>
  <si>
    <t>Le PAL, in base alle proprie esigenze, procedono in forma aggregata alla nomina formale di RTD</t>
  </si>
  <si>
    <t>Le PA in base alle proprie esigenze, partecipano alle iniziative di formazione per RTD e loro uffici proposte da AGID</t>
  </si>
  <si>
    <t>Le PA, in base alle proprie esigenze, partecipano alle iniziative di formazione per RTD e loro uffici proposte da AGID e contribuiscono alla definizione di moduli formativi avanzati da mettere a disposizione di tutti i dipendenti della PA</t>
  </si>
  <si>
    <t>Le PA contribuiscono alla definizione del Piano strategico nazionale per le competenze digitali, che include gli assi di intervento relativi alla PA e alle competenze digitali di base per i cittadini</t>
  </si>
  <si>
    <t>Le PA aggiornano i piani di azione secondo quanto previsto nel Piano strategico nazionale per le competenze digitali</t>
  </si>
  <si>
    <t>Le PA partecipano alle attività di formazione secondo le indicazioni fornite da AGID</t>
  </si>
  <si>
    <t>Funzionario Incaricato da RTD</t>
  </si>
  <si>
    <t>Avanzamento Linea di Azione</t>
  </si>
  <si>
    <t>Linee di azione ancora vigenti</t>
  </si>
  <si>
    <t xml:space="preserve">Entro dicembre 2021  
</t>
  </si>
  <si>
    <t>Descrizione Azione</t>
  </si>
  <si>
    <t>Linea d’azione conclusa con successo</t>
  </si>
  <si>
    <t>Linea d’azione pianificata</t>
  </si>
  <si>
    <t xml:space="preserve">Linea d’azione in corso di attuazione </t>
  </si>
  <si>
    <t>Linea d’azione in attesa di sblocco (altre istituzioni)</t>
  </si>
  <si>
    <t>Linea d’azione non completata</t>
  </si>
  <si>
    <t>Linea d’azione non compatibile con tipologia dell’Ente</t>
  </si>
  <si>
    <t>Linea di azione Superata dalle successive</t>
  </si>
  <si>
    <t>Linea di azione Pianificata oltre orizzonte Piano</t>
  </si>
  <si>
    <t>Stati</t>
  </si>
  <si>
    <t>Fonti</t>
  </si>
  <si>
    <t>Proprie dell' Ente</t>
  </si>
  <si>
    <t>Bandi PNRR</t>
  </si>
  <si>
    <t>Altri Bandi</t>
  </si>
  <si>
    <t>Proprie dell' Ente e Bandi PNRR</t>
  </si>
  <si>
    <t>Proprie dell' Ente  ed altri Bandi</t>
  </si>
  <si>
    <t>Funzionario</t>
  </si>
  <si>
    <t>RTD</t>
  </si>
  <si>
    <t>Responsabile SI</t>
  </si>
  <si>
    <t>Funzionario Incaricato da Res. SI</t>
  </si>
  <si>
    <t>Addetto SI</t>
  </si>
  <si>
    <t>Altro Dipendente Ente</t>
  </si>
  <si>
    <t>Non Definito</t>
  </si>
  <si>
    <t>Non Ancora Individuata</t>
  </si>
  <si>
    <t>OB.1.1 
CAP1.PA.LA18</t>
  </si>
  <si>
    <t>OB.1.2 
CAP1.PA.LA09</t>
  </si>
  <si>
    <t>OB.1.2 
CAP1.PA.LA10</t>
  </si>
  <si>
    <t>OB.1.2 
CAP1.PA.LA11</t>
  </si>
  <si>
    <t>OB.1.2 
CAP1.PA.LA12</t>
  </si>
  <si>
    <t>OB.1.2 
CAP1.PA.LA13</t>
  </si>
  <si>
    <t>OB.1.2 
CAP1.PA.LA14</t>
  </si>
  <si>
    <t>OB.1.2 
CAP1.PA.LA16</t>
  </si>
  <si>
    <t>OB.1.2 
CAP1.PA.LA20</t>
  </si>
  <si>
    <t>OB.1.2 
CAP1.PA.LA21</t>
  </si>
  <si>
    <t>OB.1.2 
CAP1.PA.LA22</t>
  </si>
  <si>
    <t>OB.1.2 
CAP1.PA.LA23</t>
  </si>
  <si>
    <t>OB.1.2 
CAP1.PA.LA26</t>
  </si>
  <si>
    <t>OB.1.2 
CAP1.PA.LA27</t>
  </si>
  <si>
    <t>OB.1.2 
CAP1.PA.LA28</t>
  </si>
  <si>
    <t>OB.1.2 
CAP1.PA.LA29</t>
  </si>
  <si>
    <t>OB.1.2 
CAP1.PA.LA30</t>
  </si>
  <si>
    <t>OB.1.2 
CAP1.PA.LA31</t>
  </si>
  <si>
    <t>OB.1.3 
CAP1.PA.LA24</t>
  </si>
  <si>
    <t>OB.1.3 
CAP1.PA.LA25</t>
  </si>
  <si>
    <t>OB.1.3 
CAP1.PA.LA32</t>
  </si>
  <si>
    <t>OB.1.4 
CAP1.PA.LA33</t>
  </si>
  <si>
    <t>OB.1.4 
CAP1.PA.LA34</t>
  </si>
  <si>
    <t>OB.2.1 
CAP2.PA.LA01</t>
  </si>
  <si>
    <t>OB.2.1 
CAP2.PA.LA02</t>
  </si>
  <si>
    <t>OB.3.1 
CAP3.PA.LA01</t>
  </si>
  <si>
    <t>OB.3.1 
CAP3.PA.LA02</t>
  </si>
  <si>
    <t>OB.3.1 
CAP3.PA.LA04</t>
  </si>
  <si>
    <t>OB.3.1 
CAP3.PA.LA24</t>
  </si>
  <si>
    <t>OB.3.2 
CAP3.PA.LA07</t>
  </si>
  <si>
    <t>OB.3.2 
CAP3.PA.LA08</t>
  </si>
  <si>
    <t>OB.3.2 
CAP3.PA.LA09</t>
  </si>
  <si>
    <t>OB.3.2 
CAP3.PA.LA11</t>
  </si>
  <si>
    <t>OB.3.2 
CAP3.PA.LA12</t>
  </si>
  <si>
    <t>OB.3.2 
CAP3.PA.LA13</t>
  </si>
  <si>
    <t>OB.3.2 
CAP3.PA.LA14</t>
  </si>
  <si>
    <t>OB.3.2 
CAP3.PA.LA15</t>
  </si>
  <si>
    <t>OB.3.2 
CAP3.PA.LA20</t>
  </si>
  <si>
    <t>OB.3.2 
CAP3.PA.LA21</t>
  </si>
  <si>
    <t>OB.3.3 
CAP3.PA.LA18</t>
  </si>
  <si>
    <t>OB.3.3 
CAP3.PA.LA22</t>
  </si>
  <si>
    <t>OB.4.1 
CAP4.PA.LA05</t>
  </si>
  <si>
    <t>OB.4.2 
CAP4.PA.LA22</t>
  </si>
  <si>
    <t>OB.4.2 
CAP4.PA.LA24</t>
  </si>
  <si>
    <t>OB.4.3 
CAP4.PA.LA09</t>
  </si>
  <si>
    <t>OB.4.3 
CAP4.PA.LA10</t>
  </si>
  <si>
    <t>OB.4.3 
CAP4.PA.LA23</t>
  </si>
  <si>
    <t>OB.4.3 
CAP4.PA.LA26</t>
  </si>
  <si>
    <t>OB.5.3 
CAP5.PA.LA13</t>
  </si>
  <si>
    <t>OB.6.1 
CAP6.PA.LA01</t>
  </si>
  <si>
    <t>OB.6.1 
CAP6.PA.LA06</t>
  </si>
  <si>
    <t>OB.6.2 
CAP6.PA.LA07</t>
  </si>
  <si>
    <t>OB.6.2 
CAP6.PA.LA08</t>
  </si>
  <si>
    <t>OB.6.2 
CAP6.PA.LA09</t>
  </si>
  <si>
    <t>OB.6.2 
CAP6.PA.LA12</t>
  </si>
  <si>
    <t>OB.7.1 
CAP7.PA.LA07</t>
  </si>
  <si>
    <t>OB.7.1 
CAP7.PA.LA08</t>
  </si>
  <si>
    <t>OB.7.1 
CAP7.PA.LA09</t>
  </si>
  <si>
    <t>OB.7.1 
CAP7.PA.LA10</t>
  </si>
  <si>
    <t>OB.8.1 
CAP8.PA.LA03</t>
  </si>
  <si>
    <t>OB.8.1 
CAP8.PA.LA04</t>
  </si>
  <si>
    <t>OB.8.1 
CAP8.PA.LA06</t>
  </si>
  <si>
    <t>OB.8.1 
CAP8.PA.LA07</t>
  </si>
  <si>
    <t>OB.8.1 
CAP8.PA.LA10</t>
  </si>
  <si>
    <t>OB.8.1 
CAP8.PA.LA11</t>
  </si>
  <si>
    <t>OB.8.1 
CAP8.PA.LA12</t>
  </si>
  <si>
    <t>OB.8.1 
CAP8.PA.LA32</t>
  </si>
  <si>
    <t>OB.8.1 
CAP8.PA.LA33</t>
  </si>
  <si>
    <t>OB.8.2 
CAP8.PA.LA20</t>
  </si>
  <si>
    <t>OB.8.2 
CAP8.PA.LA22</t>
  </si>
  <si>
    <t>OB.8.3 
CAP8.PA.LA29</t>
  </si>
  <si>
    <t>3° Piano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</si>
</sst>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$-410]d\ mmmm\ 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203764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21" xfId="0" applyFont="1" applyBorder="1" applyAlignment="1">
      <alignment horizontal="center" vertical="center"/>
    </xf>
    <xf numFmtId="0" fontId="7" fillId="0" borderId="0" xfId="0" applyFont="1"/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65" fontId="7" fillId="0" borderId="21" xfId="0" applyNumberFormat="1" applyFont="1" applyBorder="1" applyAlignment="1">
      <alignment horizontal="center" vertical="center"/>
    </xf>
    <xf numFmtId="0" fontId="7" fillId="2" borderId="3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7" fillId="2" borderId="5" xfId="0" applyFont="1" applyFill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165" fontId="7" fillId="2" borderId="3" xfId="0" applyNumberFormat="1" applyFont="1" applyFill="1" applyBorder="1" applyAlignment="1" applyProtection="1">
      <alignment vertical="center" wrapText="1"/>
      <protection locked="0"/>
    </xf>
    <xf numFmtId="165" fontId="7" fillId="2" borderId="1" xfId="0" applyNumberFormat="1" applyFont="1" applyFill="1" applyBorder="1" applyAlignment="1" applyProtection="1">
      <alignment vertical="center" wrapText="1"/>
      <protection locked="0"/>
    </xf>
    <xf numFmtId="165" fontId="7" fillId="0" borderId="0" xfId="0" applyNumberFormat="1" applyFont="1"/>
    <xf numFmtId="0" fontId="10" fillId="5" borderId="2" xfId="0" applyFont="1" applyFill="1" applyBorder="1" applyAlignment="1">
      <alignment vertical="center" wrapText="1"/>
    </xf>
    <xf numFmtId="0" fontId="10" fillId="5" borderId="12" xfId="0" applyFont="1" applyFill="1" applyBorder="1" applyAlignment="1">
      <alignment vertical="center" wrapText="1"/>
    </xf>
    <xf numFmtId="0" fontId="10" fillId="5" borderId="11" xfId="0" applyFont="1" applyFill="1" applyBorder="1" applyAlignment="1">
      <alignment vertical="center" wrapText="1"/>
    </xf>
    <xf numFmtId="0" fontId="7" fillId="0" borderId="2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26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0" borderId="27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4" borderId="0" xfId="0" applyFont="1" applyFill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8">
  <rv s="0">
    <v>0</v>
    <v>5</v>
  </rv>
  <rv s="0">
    <v>1</v>
    <v>5</v>
  </rv>
  <rv s="0">
    <v>2</v>
    <v>5</v>
  </rv>
  <rv s="0">
    <v>3</v>
    <v>5</v>
  </rv>
  <rv s="0">
    <v>4</v>
    <v>5</v>
  </rv>
  <rv s="1">
    <v>5</v>
    <v>5</v>
    <v>Unknown Svg Png Icon Free Download (#225413) - OnlineWebFonts.COM</v>
  </rv>
  <rv s="1">
    <v>6</v>
    <v>5</v>
    <v>Aggiornamento Icona in Cristal Intense Icons</v>
  </rv>
  <rv s="1">
    <v>7</v>
    <v>5</v>
    <v>Futuro | Icona Gratis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</richValueRel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4AD9-7A41-4679-B4D4-FA62B2E8071A}">
  <sheetPr>
    <pageSetUpPr fitToPage="1"/>
  </sheetPr>
  <dimension ref="A1:I82"/>
  <sheetViews>
    <sheetView zoomScale="80" zoomScaleNormal="80" workbookViewId="0">
      <selection activeCell="C45" sqref="C45"/>
    </sheetView>
  </sheetViews>
  <sheetFormatPr defaultRowHeight="14.4" x14ac:dyDescent="0.3"/>
  <cols>
    <col min="1" max="1" width="13.44140625" style="33" bestFit="1" customWidth="1"/>
    <col min="2" max="2" width="18.6640625" style="35" customWidth="1"/>
    <col min="3" max="3" width="28.44140625" style="33" customWidth="1"/>
    <col min="4" max="4" width="15" style="59" bestFit="1" customWidth="1"/>
    <col min="5" max="5" width="16" style="59" bestFit="1" customWidth="1"/>
    <col min="6" max="6" width="9.109375" style="37"/>
    <col min="7" max="7" width="34.44140625" style="33" customWidth="1"/>
    <col min="8" max="8" width="116.109375" style="27" customWidth="1"/>
  </cols>
  <sheetData>
    <row r="1" spans="1:9" ht="21" customHeight="1" x14ac:dyDescent="0.3">
      <c r="A1" s="31"/>
      <c r="B1" s="64" t="s">
        <v>12</v>
      </c>
      <c r="C1" s="64"/>
      <c r="D1" s="64"/>
      <c r="E1" s="64"/>
      <c r="F1" s="64"/>
      <c r="G1" s="64"/>
      <c r="H1" s="65"/>
    </row>
    <row r="2" spans="1:9" ht="28.2" thickBot="1" x14ac:dyDescent="0.35">
      <c r="A2" s="32" t="s">
        <v>7</v>
      </c>
      <c r="B2" s="34" t="s">
        <v>8</v>
      </c>
      <c r="C2" s="36" t="s">
        <v>9</v>
      </c>
      <c r="D2" s="50" t="s">
        <v>4</v>
      </c>
      <c r="E2" s="50" t="s">
        <v>10</v>
      </c>
      <c r="F2" s="63" t="s">
        <v>11</v>
      </c>
      <c r="G2" s="63"/>
      <c r="H2" s="23" t="s">
        <v>170</v>
      </c>
      <c r="I2" s="16"/>
    </row>
    <row r="3" spans="1:9" ht="35.1" customHeight="1" x14ac:dyDescent="0.3">
      <c r="A3" s="60" t="s">
        <v>13</v>
      </c>
      <c r="B3" s="54"/>
      <c r="C3" s="51"/>
      <c r="D3" s="57"/>
      <c r="E3" s="57"/>
      <c r="F3" s="38" t="str">
        <f>IFERROR(VLOOKUP(G3,Stati!$A$2:$B$9,2,FALSE),"")</f>
        <v/>
      </c>
      <c r="G3" s="51"/>
      <c r="H3" s="24" t="str">
        <f>VLOOKUP(A3,'Tabelle da inserire Nel Piano'!$A$5:$G$84,6,0)</f>
        <v>Le PA pubblicano le statistiche di utilizzo dei propri siti web e possono, in funzione delle proprie necessità, aderire a Web Analytics Italia per migliorare il processo evolutivo dei propri servizi online</v>
      </c>
    </row>
    <row r="4" spans="1:9" ht="35.1" customHeight="1" x14ac:dyDescent="0.3">
      <c r="A4" s="61" t="s">
        <v>19</v>
      </c>
      <c r="B4" s="55"/>
      <c r="C4" s="52"/>
      <c r="D4" s="58"/>
      <c r="E4" s="58"/>
      <c r="F4" s="39" t="str">
        <f>IFERROR(VLOOKUP(G4,Stati!$A$2:$B$9,2,FALSE),"")</f>
        <v/>
      </c>
      <c r="G4" s="52"/>
      <c r="H4" s="25" t="str">
        <f>VLOOKUP(A4,'Tabelle da inserire Nel Piano'!$A$5:$G$84,6,0)</f>
        <v>Le PA continuano ad applicare il principio Cloud First e ad acquisire servizi cloud solo se qualificati</v>
      </c>
    </row>
    <row r="5" spans="1:9" ht="35.1" customHeight="1" x14ac:dyDescent="0.3">
      <c r="A5" s="61" t="s">
        <v>20</v>
      </c>
      <c r="B5" s="55"/>
      <c r="C5" s="52"/>
      <c r="D5" s="58"/>
      <c r="E5" s="58"/>
      <c r="F5" s="39" t="str">
        <f>IFERROR(VLOOKUP(G5,Stati!$A$2:$B$9,2,FALSE),"")</f>
        <v/>
      </c>
      <c r="G5" s="52"/>
      <c r="H5" s="25" t="str">
        <f>VLOOKUP(A5,'Tabelle da inserire Nel Piano'!$A$5:$G$84,6,0)</f>
        <v>Le PA adeguano le proprie procedure di procurement alle Linee Guida di AGID sull’acquisizione del software e al CAD (artt. 68 e 69)</v>
      </c>
    </row>
    <row r="6" spans="1:9" ht="40.799999999999997" customHeight="1" x14ac:dyDescent="0.3">
      <c r="A6" s="61" t="s">
        <v>21</v>
      </c>
      <c r="B6" s="55"/>
      <c r="C6" s="52"/>
      <c r="D6" s="58"/>
      <c r="E6" s="58"/>
      <c r="F6" s="39" t="str">
        <f>IFERROR(VLOOKUP(G6,Stati!$A$2:$B$9,2,FALSE),"")</f>
        <v/>
      </c>
      <c r="G6" s="52"/>
      <c r="H6" s="25" t="str">
        <f>VLOOKUP(A6,'Tabelle da inserire Nel Piano'!$A$5:$G$84,6,0)</f>
        <v>Le PAC aderiscono al programma di abilitazione al cloud e trasmettono al Dipartimento per la Trasformazione Digitale gli elaborati previsti dalla fase di assessment dei servizi avviando le fasi successive. Le PAL aderiscono al programma di abilitazione al cloud e trasmettono ad AGID gli elaborati previsti dalla fase di assessment dei servizi e avviano le fasi successive</v>
      </c>
    </row>
    <row r="7" spans="1:9" ht="35.1" customHeight="1" x14ac:dyDescent="0.3">
      <c r="A7" s="61" t="s">
        <v>22</v>
      </c>
      <c r="B7" s="55"/>
      <c r="C7" s="52"/>
      <c r="D7" s="58"/>
      <c r="E7" s="58"/>
      <c r="F7" s="39" t="str">
        <f>IFERROR(VLOOKUP(G7,Stati!$A$2:$B$9,2,FALSE),"")</f>
        <v/>
      </c>
      <c r="G7" s="52"/>
      <c r="H7" s="25" t="str">
        <f>VLOOKUP(A7,'Tabelle da inserire Nel Piano'!$A$5:$G$84,6,0)</f>
        <v>Le PA alimentano il catalogo dei servizi della PA</v>
      </c>
    </row>
    <row r="8" spans="1:9" ht="35.1" customHeight="1" x14ac:dyDescent="0.3">
      <c r="A8" s="61" t="s">
        <v>23</v>
      </c>
      <c r="B8" s="55"/>
      <c r="C8" s="52"/>
      <c r="D8" s="58"/>
      <c r="E8" s="58"/>
      <c r="F8" s="39" t="str">
        <f>IFERROR(VLOOKUP(G8,Stati!$A$2:$B$9,2,FALSE),"")</f>
        <v/>
      </c>
      <c r="G8" s="52"/>
      <c r="H8" s="25" t="str">
        <f>VLOOKUP(A8,'Tabelle da inserire Nel Piano'!$A$5:$G$84,6,0)</f>
        <v>Le PA avviano il percorso di migrazione verso il cloud in coerenza con quanto previsto dalla Strategia Cloud Italia</v>
      </c>
    </row>
    <row r="9" spans="1:9" ht="35.1" customHeight="1" x14ac:dyDescent="0.3">
      <c r="A9" s="61" t="s">
        <v>194</v>
      </c>
      <c r="B9" s="55"/>
      <c r="C9" s="52"/>
      <c r="D9" s="58"/>
      <c r="E9" s="58"/>
      <c r="F9" s="39" t="str">
        <f>IFERROR(VLOOKUP(G9,Stati!$A$2:$B$9,2,FALSE),"")</f>
        <v/>
      </c>
      <c r="G9" s="52"/>
      <c r="H9" s="25" t="str">
        <f>VLOOKUP(A9,'Tabelle da inserire Nel Piano'!$A$5:$G$84,6,0)</f>
        <v>Le amministrazioni coinvolte nell’attuazione nazionale del Regolamento sul Single Digital Gateway attivano Web Analytics Italia per tutte le pagine da loro referenziate sul link repository europeo</v>
      </c>
    </row>
    <row r="10" spans="1:9" ht="35.1" customHeight="1" x14ac:dyDescent="0.3">
      <c r="A10" s="61" t="s">
        <v>195</v>
      </c>
      <c r="B10" s="55"/>
      <c r="C10" s="52"/>
      <c r="D10" s="58"/>
      <c r="E10" s="58"/>
      <c r="F10" s="39" t="str">
        <f>IFERROR(VLOOKUP(G10,Stati!$A$2:$B$9,2,FALSE),"")</f>
        <v/>
      </c>
      <c r="G10" s="52"/>
      <c r="H10" s="25" t="str">
        <f>VLOOKUP(A10,'Tabelle da inserire Nel Piano'!$A$5:$G$84,6,0)</f>
        <v>Nei procedimenti di acquisizione di beni e servizi ICT, le PA devono far riferimento alle Linee guida di design</v>
      </c>
    </row>
    <row r="11" spans="1:9" ht="35.1" customHeight="1" x14ac:dyDescent="0.3">
      <c r="A11" s="61" t="s">
        <v>196</v>
      </c>
      <c r="B11" s="55"/>
      <c r="C11" s="52"/>
      <c r="D11" s="58"/>
      <c r="E11" s="58"/>
      <c r="F11" s="39" t="str">
        <f>IFERROR(VLOOKUP(G11,Stati!$A$2:$B$9,2,FALSE),"")</f>
        <v/>
      </c>
      <c r="G11" s="52"/>
      <c r="H11" s="25" t="str">
        <f>VLOOKUP(A11,'Tabelle da inserire Nel Piano'!$A$5:$G$84,6,0)</f>
        <v>Le PA effettuano test di usabilità e possono comunicare ad AGID, tramite l’applicazione form.agid.gov.it, l’esito dei test di usabilità del proprio sito istituzionale</v>
      </c>
    </row>
    <row r="12" spans="1:9" ht="35.1" customHeight="1" x14ac:dyDescent="0.3">
      <c r="A12" s="61" t="s">
        <v>197</v>
      </c>
      <c r="B12" s="55"/>
      <c r="C12" s="52"/>
      <c r="D12" s="58"/>
      <c r="E12" s="58"/>
      <c r="F12" s="39" t="str">
        <f>IFERROR(VLOOKUP(G12,Stati!$A$2:$B$9,2,FALSE),"")</f>
        <v/>
      </c>
      <c r="G12" s="52"/>
      <c r="H12" s="25" t="str">
        <f>VLOOKUP(A12,'Tabelle da inserire Nel Piano'!$A$5:$G$84,6,0)</f>
        <v>Le PA pubblicano, entro il 23 settembre 2020, tramite l’applicazione form.agid.gov.it, una dichiarazione di accessibilità per ciascuno dei loro i siti web</v>
      </c>
    </row>
    <row r="13" spans="1:9" ht="35.1" customHeight="1" x14ac:dyDescent="0.3">
      <c r="A13" s="61" t="s">
        <v>198</v>
      </c>
      <c r="B13" s="55"/>
      <c r="C13" s="52"/>
      <c r="D13" s="58"/>
      <c r="E13" s="58"/>
      <c r="F13" s="39" t="str">
        <f>IFERROR(VLOOKUP(G13,Stati!$A$2:$B$9,2,FALSE),"")</f>
        <v/>
      </c>
      <c r="G13" s="52"/>
      <c r="H13" s="25" t="str">
        <f>VLOOKUP(A13,'Tabelle da inserire Nel Piano'!$A$5:$G$84,6,0)</f>
        <v>Le PAC coinvolte nell’erogazione delle informazioni, previste dall’allegato 1 del Regolamento europeo 2018/1724 sul Single Digital Gateway, pubblicano le informazioni di propria competenza</v>
      </c>
    </row>
    <row r="14" spans="1:9" ht="35.1" customHeight="1" x14ac:dyDescent="0.3">
      <c r="A14" s="61" t="s">
        <v>199</v>
      </c>
      <c r="B14" s="55"/>
      <c r="C14" s="52"/>
      <c r="D14" s="58"/>
      <c r="E14" s="58"/>
      <c r="F14" s="39" t="str">
        <f>IFERROR(VLOOKUP(G14,Stati!$A$2:$B$9,2,FALSE),"")</f>
        <v/>
      </c>
      <c r="G14" s="52"/>
      <c r="H14" s="25" t="str">
        <f>VLOOKUP(A14,'Tabelle da inserire Nel Piano'!$A$5:$G$84,6,0)</f>
        <v>Le PA devono pubblicare gli obiettivi di accessibilità sul proprio sito</v>
      </c>
    </row>
    <row r="15" spans="1:9" ht="35.1" customHeight="1" x14ac:dyDescent="0.3">
      <c r="A15" s="61" t="s">
        <v>200</v>
      </c>
      <c r="B15" s="55"/>
      <c r="C15" s="52"/>
      <c r="D15" s="58"/>
      <c r="E15" s="58"/>
      <c r="F15" s="39" t="str">
        <f>IFERROR(VLOOKUP(G15,Stati!$A$2:$B$9,2,FALSE),"")</f>
        <v/>
      </c>
      <c r="G15" s="52"/>
      <c r="H15" s="25" t="str">
        <f>VLOOKUP(A15,'Tabelle da inserire Nel Piano'!$A$5:$G$84,6,0)</f>
        <v>Le PA comunicano ad AGID, tramite apposito form online, l’uso dei modelli per lo sviluppo web per i propri siti istituzionali</v>
      </c>
    </row>
    <row r="16" spans="1:9" ht="35.1" customHeight="1" x14ac:dyDescent="0.3">
      <c r="A16" s="61" t="s">
        <v>201</v>
      </c>
      <c r="B16" s="55"/>
      <c r="C16" s="52"/>
      <c r="D16" s="58"/>
      <c r="E16" s="58"/>
      <c r="F16" s="39" t="str">
        <f>IFERROR(VLOOKUP(G16,Stati!$A$2:$B$9,2,FALSE),"")</f>
        <v/>
      </c>
      <c r="G16" s="52"/>
      <c r="H16" s="25" t="str">
        <f>VLOOKUP(A16,'Tabelle da inserire Nel Piano'!$A$5:$G$84,6,0)</f>
        <v>Entro 31 marzo 2023 le PA devono pubblicare gli obiettivi di accessibilità sul proprio sito</v>
      </c>
    </row>
    <row r="17" spans="1:8" ht="35.1" customHeight="1" x14ac:dyDescent="0.3">
      <c r="A17" s="61" t="s">
        <v>202</v>
      </c>
      <c r="B17" s="55"/>
      <c r="C17" s="52"/>
      <c r="D17" s="58"/>
      <c r="E17" s="58"/>
      <c r="F17" s="39" t="str">
        <f>IFERROR(VLOOKUP(G17,Stati!$A$2:$B$9,2,FALSE),"")</f>
        <v/>
      </c>
      <c r="G17" s="52"/>
      <c r="H17" s="25" t="str">
        <f>VLOOKUP(A17,'Tabelle da inserire Nel Piano'!$A$5:$G$84,6,0)</f>
        <v>Le PA pubblicano, entro il 23 settembre 2022, tramite l’applicazione form.agid.gov.it, una dichiarazione di accessibilità per ciascuno dei loro i siti web e APP mobili</v>
      </c>
    </row>
    <row r="18" spans="1:8" ht="35.1" customHeight="1" x14ac:dyDescent="0.3">
      <c r="A18" s="61" t="s">
        <v>203</v>
      </c>
      <c r="B18" s="55"/>
      <c r="C18" s="52"/>
      <c r="D18" s="58"/>
      <c r="E18" s="58"/>
      <c r="F18" s="39" t="str">
        <f>IFERROR(VLOOKUP(G18,Stati!$A$2:$B$9,2,FALSE),"")</f>
        <v/>
      </c>
      <c r="G18" s="52"/>
      <c r="H18" s="25" t="str">
        <f>VLOOKUP(A18,'Tabelle da inserire Nel Piano'!$A$5:$G$84,6,0)</f>
        <v>Le Amministrazioni adeguano i propri siti web rimuovendo, tra gli altri, gli errori relativi a 2 criteri di successo più frequentemente non soddisfatti, come pubblicato sul sito di AGID</v>
      </c>
    </row>
    <row r="19" spans="1:8" ht="35.1" customHeight="1" x14ac:dyDescent="0.3">
      <c r="A19" s="61" t="s">
        <v>204</v>
      </c>
      <c r="B19" s="55"/>
      <c r="C19" s="52"/>
      <c r="D19" s="58"/>
      <c r="E19" s="58"/>
      <c r="F19" s="39" t="str">
        <f>IFERROR(VLOOKUP(G19,Stati!$A$2:$B$9,2,FALSE),"")</f>
        <v/>
      </c>
      <c r="G19" s="52"/>
      <c r="H19" s="25" t="str">
        <f>VLOOKUP(A19,'Tabelle da inserire Nel Piano'!$A$5:$G$84,6,0)</f>
        <v>Le PA risolvono gli errori relativi al criterio di successo “2.1.1 Tastiera (Livello A)”, come rilevato nel campione di siti web monitorato da AGID nel 2021</v>
      </c>
    </row>
    <row r="20" spans="1:8" ht="35.1" customHeight="1" x14ac:dyDescent="0.3">
      <c r="A20" s="61" t="s">
        <v>205</v>
      </c>
      <c r="B20" s="55"/>
      <c r="C20" s="52"/>
      <c r="D20" s="58"/>
      <c r="E20" s="58"/>
      <c r="F20" s="39" t="str">
        <f>IFERROR(VLOOKUP(G20,Stati!$A$2:$B$9,2,FALSE),"")</f>
        <v/>
      </c>
      <c r="G20" s="52"/>
      <c r="H20" s="25" t="str">
        <f>VLOOKUP(A20,'Tabelle da inserire Nel Piano'!$A$5:$G$84,6,0)</f>
        <v>Le PA comunicano ad AGID, tramite l’applicazione form.agid.gov.it, l’esito dei test di usabilità del proprio sito istituzionale</v>
      </c>
    </row>
    <row r="21" spans="1:8" ht="35.1" customHeight="1" x14ac:dyDescent="0.3">
      <c r="A21" s="61" t="s">
        <v>206</v>
      </c>
      <c r="B21" s="55"/>
      <c r="C21" s="52"/>
      <c r="D21" s="58"/>
      <c r="E21" s="58"/>
      <c r="F21" s="39" t="str">
        <f>IFERROR(VLOOKUP(G21,Stati!$A$2:$B$9,2,FALSE),"")</f>
        <v/>
      </c>
      <c r="G21" s="52"/>
      <c r="H21" s="25" t="str">
        <f>VLOOKUP(A21,'Tabelle da inserire Nel Piano'!$A$5:$G$84,6,0)</f>
        <v>Le PA devono seguire i principi delle Linee guida di design per i siti internet e i servizi digitali della PA</v>
      </c>
    </row>
    <row r="22" spans="1:8" ht="35.1" customHeight="1" x14ac:dyDescent="0.3">
      <c r="A22" s="61" t="s">
        <v>207</v>
      </c>
      <c r="B22" s="55"/>
      <c r="C22" s="52"/>
      <c r="D22" s="58"/>
      <c r="E22" s="58"/>
      <c r="F22" s="39" t="str">
        <f>IFERROR(VLOOKUP(G22,Stati!$A$2:$B$9,2,FALSE),"")</f>
        <v/>
      </c>
      <c r="G22" s="52"/>
      <c r="H22" s="25" t="str">
        <f>VLOOKUP(A22,'Tabelle da inserire Nel Piano'!$A$5:$G$84,6,0)</f>
        <v>Le PA comunicano al DTD la realizzazione dei siti in adesione agli avvisi della misura 1.4.1 del PNRR</v>
      </c>
    </row>
    <row r="23" spans="1:8" ht="35.1" customHeight="1" x14ac:dyDescent="0.3">
      <c r="A23" s="61" t="s">
        <v>208</v>
      </c>
      <c r="B23" s="55"/>
      <c r="C23" s="52"/>
      <c r="D23" s="58"/>
      <c r="E23" s="58"/>
      <c r="F23" s="39" t="str">
        <f>IFERROR(VLOOKUP(G23,Stati!$A$2:$B$9,2,FALSE),"")</f>
        <v/>
      </c>
      <c r="G23" s="52"/>
      <c r="H23" s="25" t="str">
        <f>VLOOKUP(A23,'Tabelle da inserire Nel Piano'!$A$5:$G$84,6,0)</f>
        <v>Le PA pubblicano, entro il 23 settembre 2023, tramite l’applicazione form.agid.gov.it, una dichiarazione di accessibilità per ciascuno dei propri siti web e APP mobili</v>
      </c>
    </row>
    <row r="24" spans="1:8" ht="35.1" customHeight="1" x14ac:dyDescent="0.3">
      <c r="A24" s="61" t="s">
        <v>209</v>
      </c>
      <c r="B24" s="55"/>
      <c r="C24" s="52"/>
      <c r="D24" s="58"/>
      <c r="E24" s="58"/>
      <c r="F24" s="39" t="str">
        <f>IFERROR(VLOOKUP(G24,Stati!$A$2:$B$9,2,FALSE),"")</f>
        <v/>
      </c>
      <c r="G24" s="52"/>
      <c r="H24" s="25" t="str">
        <f>VLOOKUP(A24,'Tabelle da inserire Nel Piano'!$A$5:$G$84,6,0)</f>
        <v>Entro il 31 marzo 2024 le PA devono pubblicare gli obiettivi di accessibilità sul proprio sito</v>
      </c>
    </row>
    <row r="25" spans="1:8" ht="35.1" customHeight="1" x14ac:dyDescent="0.3">
      <c r="A25" s="61" t="s">
        <v>210</v>
      </c>
      <c r="B25" s="55"/>
      <c r="C25" s="52"/>
      <c r="D25" s="58"/>
      <c r="E25" s="58"/>
      <c r="F25" s="39" t="str">
        <f>IFERROR(VLOOKUP(G25,Stati!$A$2:$B$9,2,FALSE),"")</f>
        <v/>
      </c>
      <c r="G25" s="52"/>
      <c r="H25" s="25" t="str">
        <f>VLOOKUP(A25,'Tabelle da inserire Nel Piano'!$A$5:$G$84,6,0)</f>
        <v>Le PA pubblicano, entro il 23 settembre 2024, tramite l’applicazione form.agid.gov.it, una dichiarazione di accessibilità per ciascuno dei propri siti web e APP mobili</v>
      </c>
    </row>
    <row r="26" spans="1:8" ht="35.1" customHeight="1" x14ac:dyDescent="0.3">
      <c r="A26" s="61" t="s">
        <v>211</v>
      </c>
      <c r="B26" s="55"/>
      <c r="C26" s="52"/>
      <c r="D26" s="58"/>
      <c r="E26" s="58"/>
      <c r="F26" s="39" t="str">
        <f>IFERROR(VLOOKUP(G26,Stati!$A$2:$B$9,2,FALSE),"")</f>
        <v/>
      </c>
      <c r="G26" s="52"/>
      <c r="H26" s="25" t="str">
        <f>VLOOKUP(A26,'Tabelle da inserire Nel Piano'!$A$5:$G$84,6,0)</f>
        <v>Le PA risolvono gli errori relativi al criterio di successo “4.1.3 Messaggi di stato (Livello AA)”, come rilevato nel campione di siti web monitorato da AGID nel 2021</v>
      </c>
    </row>
    <row r="27" spans="1:8" ht="35.1" customHeight="1" x14ac:dyDescent="0.3">
      <c r="A27" s="61" t="s">
        <v>212</v>
      </c>
      <c r="B27" s="55"/>
      <c r="C27" s="52"/>
      <c r="D27" s="58"/>
      <c r="E27" s="58"/>
      <c r="F27" s="39" t="str">
        <f>IFERROR(VLOOKUP(G27,Stati!$A$2:$B$9,2,FALSE),"")</f>
        <v/>
      </c>
      <c r="G27" s="52"/>
      <c r="H27" s="25" t="str">
        <f>VLOOKUP(A27,'Tabelle da inserire Nel Piano'!$A$5:$G$84,6,0)</f>
        <v>Le Pubbliche amministrazioni competenti rendono accessibili le informazioni, spiegazioni e istruzioni, di cui agli art. 2, 9 e 10 del Regolamento EU 2018/1724, secondo le specifiche tecniche di implementazione</v>
      </c>
    </row>
    <row r="28" spans="1:8" ht="35.1" customHeight="1" x14ac:dyDescent="0.3">
      <c r="A28" s="61" t="s">
        <v>213</v>
      </c>
      <c r="B28" s="55"/>
      <c r="C28" s="52"/>
      <c r="D28" s="58"/>
      <c r="E28" s="58"/>
      <c r="F28" s="39" t="str">
        <f>IFERROR(VLOOKUP(G28,Stati!$A$2:$B$9,2,FALSE),"")</f>
        <v/>
      </c>
      <c r="G28" s="52"/>
      <c r="H28" s="25" t="str">
        <f>VLOOKUP(A28,'Tabelle da inserire Nel Piano'!$A$5:$G$84,6,0)</f>
        <v>Le Pubbliche Amministrazioni competenti per i dati necessari all’esecuzione dei procedimenti amministrativi ricompresi nelle procedure di cui all’Allegato II del Regolamento UE 2018/1724, mettono a disposizione dati strutturati ovvero dati non strutturati in formato elettronico secondo ontologie e accessibili tramite API nel rispetto delle specifiche tecniche del Single Digital Gateway. Nel caso di Pubbliche Amministrazioni che rendono disponibili i dati non strutturati, le stesse amministrazioni predispongono la pianificazione di messa a disposizione degli stessi dati in formato strutturato prevedendo il completamento dell’attività entro dicembre 2025</v>
      </c>
    </row>
    <row r="29" spans="1:8" ht="35.1" customHeight="1" x14ac:dyDescent="0.3">
      <c r="A29" s="61" t="s">
        <v>214</v>
      </c>
      <c r="B29" s="55"/>
      <c r="C29" s="52"/>
      <c r="D29" s="58"/>
      <c r="E29" s="58"/>
      <c r="F29" s="39" t="str">
        <f>IFERROR(VLOOKUP(G29,Stati!$A$2:$B$9,2,FALSE),"")</f>
        <v/>
      </c>
      <c r="G29" s="52"/>
      <c r="H29" s="25" t="str">
        <f>VLOOKUP(A29,'Tabelle da inserire Nel Piano'!$A$5:$G$84,6,0)</f>
        <v>Le Pubbliche Amministrazioni competenti per i procedimenti amministrativi relativi alle procedure di cui all’Allegato II del Regolamento UE 2018/1724 adeguano i propri procedimenti amministrativi alle specifiche tecniche di implementazione del Single Digital Gateway</v>
      </c>
    </row>
    <row r="30" spans="1:8" ht="35.1" customHeight="1" x14ac:dyDescent="0.3">
      <c r="A30" s="61" t="s">
        <v>215</v>
      </c>
      <c r="B30" s="55"/>
      <c r="C30" s="52"/>
      <c r="D30" s="58"/>
      <c r="E30" s="58"/>
      <c r="F30" s="39" t="str">
        <f>IFERROR(VLOOKUP(G30,Stati!$A$2:$B$9,2,FALSE),"")</f>
        <v/>
      </c>
      <c r="G30" s="52"/>
      <c r="H30" s="25" t="str">
        <f>VLOOKUP(A30,'Tabelle da inserire Nel Piano'!$A$5:$G$84,6,0)</f>
        <v>Le PA effettuano test per l’integrazione delle applicazioni in uso (ad esempio il protocollo) sul nuovo sistema. Per tali integrazioni si raccomanda alle amministrazioni di utilizzare al meglio i fondi PNRR alla data disponibili</v>
      </c>
    </row>
    <row r="31" spans="1:8" ht="35.1" customHeight="1" x14ac:dyDescent="0.3">
      <c r="A31" s="61" t="s">
        <v>216</v>
      </c>
      <c r="B31" s="55"/>
      <c r="C31" s="52"/>
      <c r="D31" s="58"/>
      <c r="E31" s="58"/>
      <c r="F31" s="39" t="str">
        <f>IFERROR(VLOOKUP(G31,Stati!$A$2:$B$9,2,FALSE),"")</f>
        <v/>
      </c>
      <c r="G31" s="52"/>
      <c r="H31" s="25" t="str">
        <f>VLOOKUP(A31,'Tabelle da inserire Nel Piano'!$A$5:$G$84,6,0)</f>
        <v>Le PA si rendono pronte all’esercizio delle applicazioni sui nuovi sistemi</v>
      </c>
    </row>
    <row r="32" spans="1:8" ht="35.1" customHeight="1" x14ac:dyDescent="0.3">
      <c r="A32" s="61" t="s">
        <v>217</v>
      </c>
      <c r="B32" s="55"/>
      <c r="C32" s="52"/>
      <c r="D32" s="58"/>
      <c r="E32" s="58"/>
      <c r="F32" s="39" t="str">
        <f>IFERROR(VLOOKUP(G32,Stati!$A$2:$B$9,2,FALSE),"")</f>
        <v/>
      </c>
      <c r="G32" s="52"/>
      <c r="H32" s="25" t="str">
        <f>VLOOKUP(A32,'Tabelle da inserire Nel Piano'!$A$5:$G$84,6,0)</f>
        <v>Le PA e i gestori di servizi pubblici individuano i dataset di tipo dinamico da rendere disponibili in open data coerenti con quanto previsto dalla Direttiva documentandoli nel catalogo nazionali dei dati aperti</v>
      </c>
    </row>
    <row r="33" spans="1:8" ht="35.1" customHeight="1" x14ac:dyDescent="0.3">
      <c r="A33" s="61" t="s">
        <v>218</v>
      </c>
      <c r="B33" s="55"/>
      <c r="C33" s="52"/>
      <c r="D33" s="58"/>
      <c r="E33" s="58"/>
      <c r="F33" s="39" t="str">
        <f>IFERROR(VLOOKUP(G33,Stati!$A$2:$B$9,2,FALSE),"")</f>
        <v/>
      </c>
      <c r="G33" s="52"/>
      <c r="H33" s="25" t="str">
        <f>VLOOKUP(A33,'Tabelle da inserire Nel Piano'!$A$5:$G$84,6,0)</f>
        <v>Le PA rendono disponibili i dati territoriali attraverso i servizi di cui alla Direttiva 2007/2/EC (INSPIRE)</v>
      </c>
    </row>
    <row r="34" spans="1:8" ht="35.1" customHeight="1" x14ac:dyDescent="0.3">
      <c r="A34" s="61" t="s">
        <v>219</v>
      </c>
      <c r="B34" s="55"/>
      <c r="C34" s="52"/>
      <c r="D34" s="58"/>
      <c r="E34" s="58"/>
      <c r="F34" s="39" t="str">
        <f>IFERROR(VLOOKUP(G34,Stati!$A$2:$B$9,2,FALSE),"")</f>
        <v/>
      </c>
      <c r="G34" s="52"/>
      <c r="H34" s="25" t="str">
        <f>VLOOKUP(A34,'Tabelle da inserire Nel Piano'!$A$5:$G$84,6,0)</f>
        <v>Le PA che intendono aderire a NoiPA esprimono manifestazione di interesse e inviano richiesta di adesione</v>
      </c>
    </row>
    <row r="35" spans="1:8" ht="35.1" customHeight="1" x14ac:dyDescent="0.3">
      <c r="A35" s="61" t="s">
        <v>220</v>
      </c>
      <c r="B35" s="55"/>
      <c r="C35" s="52"/>
      <c r="D35" s="58"/>
      <c r="E35" s="58"/>
      <c r="F35" s="39" t="str">
        <f>IFERROR(VLOOKUP(G35,Stati!$A$2:$B$9,2,FALSE),"")</f>
        <v/>
      </c>
      <c r="G35" s="52"/>
      <c r="H35" s="25" t="str">
        <f>VLOOKUP(A35,'Tabelle da inserire Nel Piano'!$A$5:$G$84,6,0)</f>
        <v>Regioni, Enti Locali e Strutture sanitarie elaborano piani regionali per l’adozione di pagoPA, anche attraverso il dialogo tra le realtà associative degli enti territoriali coinvolti</v>
      </c>
    </row>
    <row r="36" spans="1:8" ht="35.1" customHeight="1" x14ac:dyDescent="0.3">
      <c r="A36" s="61" t="s">
        <v>221</v>
      </c>
      <c r="B36" s="55"/>
      <c r="C36" s="52"/>
      <c r="D36" s="58"/>
      <c r="E36" s="58"/>
      <c r="F36" s="39" t="str">
        <f>IFERROR(VLOOKUP(G36,Stati!$A$2:$B$9,2,FALSE),"")</f>
        <v/>
      </c>
      <c r="G36" s="52"/>
      <c r="H36" s="25" t="str">
        <f>VLOOKUP(A36,'Tabelle da inserire Nel Piano'!$A$5:$G$84,6,0)</f>
        <v>Le PA interessate compilano il questionario per la raccolta delle informazioni di assessment per l’adesione a NoiPA</v>
      </c>
    </row>
    <row r="37" spans="1:8" ht="35.1" customHeight="1" x14ac:dyDescent="0.3">
      <c r="A37" s="61" t="s">
        <v>222</v>
      </c>
      <c r="B37" s="55"/>
      <c r="C37" s="52"/>
      <c r="D37" s="58"/>
      <c r="E37" s="58"/>
      <c r="F37" s="39" t="str">
        <f>IFERROR(VLOOKUP(G37,Stati!$A$2:$B$9,2,FALSE),"")</f>
        <v/>
      </c>
      <c r="G37" s="52"/>
      <c r="H37" s="25" t="str">
        <f>VLOOKUP(A37,'Tabelle da inserire Nel Piano'!$A$5:$G$84,6,0)</f>
        <v>Le PA interessate ai nuovi servizi NoiPA disponibili dal 2024 esprimono manifestazione di interesse per l’adesione ai servizi</v>
      </c>
    </row>
    <row r="38" spans="1:8" ht="35.1" customHeight="1" x14ac:dyDescent="0.3">
      <c r="A38" s="61" t="s">
        <v>223</v>
      </c>
      <c r="B38" s="55"/>
      <c r="C38" s="52"/>
      <c r="D38" s="58"/>
      <c r="E38" s="58"/>
      <c r="F38" s="39" t="str">
        <f>IFERROR(VLOOKUP(G38,Stati!$A$2:$B$9,2,FALSE),"")</f>
        <v/>
      </c>
      <c r="G38" s="52"/>
      <c r="H38" s="25" t="str">
        <f>VLOOKUP(A38,'Tabelle da inserire Nel Piano'!$A$5:$G$84,6,0)</f>
        <v>Le PA e i gestori di pubblici servizi proseguono il percorso di adesione a SPID e CIE e dismettono le altre modalità di autenticazione associate ai propri servizi online</v>
      </c>
    </row>
    <row r="39" spans="1:8" ht="35.1" customHeight="1" x14ac:dyDescent="0.3">
      <c r="A39" s="61" t="s">
        <v>224</v>
      </c>
      <c r="B39" s="55"/>
      <c r="C39" s="52"/>
      <c r="D39" s="58"/>
      <c r="E39" s="58"/>
      <c r="F39" s="39" t="str">
        <f>IFERROR(VLOOKUP(G39,Stati!$A$2:$B$9,2,FALSE),"")</f>
        <v/>
      </c>
      <c r="G39" s="52"/>
      <c r="H39" s="25" t="str">
        <f>VLOOKUP(A39,'Tabelle da inserire Nel Piano'!$A$5:$G$84,6,0)</f>
        <v>Le PA e i gestori di pubblici servizi interessati comunicano al Dipartimento per la Trasformazione Digitale le tempistiche per l’adozione dello SPID</v>
      </c>
    </row>
    <row r="40" spans="1:8" ht="35.1" customHeight="1" x14ac:dyDescent="0.3">
      <c r="A40" s="61" t="s">
        <v>225</v>
      </c>
      <c r="B40" s="55"/>
      <c r="C40" s="52"/>
      <c r="D40" s="58"/>
      <c r="E40" s="58"/>
      <c r="F40" s="39" t="str">
        <f>IFERROR(VLOOKUP(G40,Stati!$A$2:$B$9,2,FALSE),"")</f>
        <v/>
      </c>
      <c r="G40" s="52"/>
      <c r="H40" s="25" t="str">
        <f>VLOOKUP(A40,'Tabelle da inserire Nel Piano'!$A$5:$G$84,6,0)</f>
        <v>Le PA e i gestori di pubblici servizi interessati definiscono un piano operativo e temporale per la cessazione del rilascio di credenziali proprietarie e per la predisposizione di un accesso SPID only nei confronti dei cittadini dotabili di SPID</v>
      </c>
    </row>
    <row r="41" spans="1:8" ht="35.1" customHeight="1" x14ac:dyDescent="0.3">
      <c r="A41" s="61" t="s">
        <v>226</v>
      </c>
      <c r="B41" s="55"/>
      <c r="C41" s="52"/>
      <c r="D41" s="58"/>
      <c r="E41" s="58"/>
      <c r="F41" s="39" t="str">
        <f>IFERROR(VLOOKUP(G41,Stati!$A$2:$B$9,2,FALSE),"")</f>
        <v/>
      </c>
      <c r="G41" s="52"/>
      <c r="H41" s="25" t="str">
        <f>VLOOKUP(A41,'Tabelle da inserire Nel Piano'!$A$5:$G$84,6,0)</f>
        <v>Le istituzioni scolastiche, in funzione delle proprie necessità, possono aderire a SIOPE+</v>
      </c>
    </row>
    <row r="42" spans="1:8" ht="35.1" customHeight="1" x14ac:dyDescent="0.3">
      <c r="A42" s="61" t="s">
        <v>227</v>
      </c>
      <c r="B42" s="55"/>
      <c r="C42" s="52"/>
      <c r="D42" s="58"/>
      <c r="E42" s="58"/>
      <c r="F42" s="39" t="str">
        <f>IFERROR(VLOOKUP(G42,Stati!$A$2:$B$9,2,FALSE),"")</f>
        <v/>
      </c>
      <c r="G42" s="52"/>
      <c r="H42" s="25" t="str">
        <f>VLOOKUP(A42,'Tabelle da inserire Nel Piano'!$A$5:$G$84,6,0)</f>
        <v>Le PA e i gestori di pubblici servizi interessati cessano il rilascio di credenziali proprietarie a cittadini dotabili di SPID e/o CIE</v>
      </c>
    </row>
    <row r="43" spans="1:8" ht="35.1" customHeight="1" x14ac:dyDescent="0.3">
      <c r="A43" s="61" t="s">
        <v>228</v>
      </c>
      <c r="B43" s="55"/>
      <c r="C43" s="52"/>
      <c r="D43" s="58"/>
      <c r="E43" s="58"/>
      <c r="F43" s="39" t="str">
        <f>IFERROR(VLOOKUP(G43,Stati!$A$2:$B$9,2,FALSE),"")</f>
        <v/>
      </c>
      <c r="G43" s="52"/>
      <c r="H43" s="25" t="str">
        <f>VLOOKUP(A43,'Tabelle da inserire Nel Piano'!$A$5:$G$84,6,0)</f>
        <v>Le PA e i gestori di pubblici servizi interessati adottano lo SPID e la CIE by default: le nuove applicazioni devono nascere SPID e CIE only a meno che non ci siano vincoli normativi o tecnologici, se dedicate a soggetti dotabili di SPID o CIE. Le PA che intendono adottare lo SPID di livello 2 e 3 devono anche adottare il “Login with eIDAS” per l’accesso transfrontaliero ai propri servizi.</v>
      </c>
    </row>
    <row r="44" spans="1:8" ht="35.1" customHeight="1" x14ac:dyDescent="0.3">
      <c r="A44" s="61" t="s">
        <v>229</v>
      </c>
      <c r="B44" s="55"/>
      <c r="C44" s="52"/>
      <c r="D44" s="58"/>
      <c r="E44" s="58"/>
      <c r="F44" s="39" t="str">
        <f>IFERROR(VLOOKUP(G44,Stati!$A$2:$B$9,2,FALSE),"")</f>
        <v/>
      </c>
      <c r="G44" s="52"/>
      <c r="H44" s="25" t="str">
        <f>VLOOKUP(A44,'Tabelle da inserire Nel Piano'!$A$5:$G$84,6,0)</f>
        <v>I Comuni subentrano in ANPR</v>
      </c>
    </row>
    <row r="45" spans="1:8" ht="35.1" customHeight="1" x14ac:dyDescent="0.3">
      <c r="A45" s="61" t="s">
        <v>230</v>
      </c>
      <c r="B45" s="55"/>
      <c r="C45" s="52"/>
      <c r="D45" s="58"/>
      <c r="E45" s="58"/>
      <c r="F45" s="39" t="str">
        <f>IFERROR(VLOOKUP(G45,Stati!$A$2:$B$9,2,FALSE),"")</f>
        <v/>
      </c>
      <c r="G45" s="52"/>
      <c r="H45" s="25" t="str">
        <f>VLOOKUP(A45,'Tabelle da inserire Nel Piano'!$A$5:$G$84,6,0)</f>
        <v>Le PA completano il passaggio alla Piattaforma pagoPA per tutti gli incassi delle PA centrali e locali</v>
      </c>
    </row>
    <row r="46" spans="1:8" ht="35.1" customHeight="1" x14ac:dyDescent="0.3">
      <c r="A46" s="61" t="s">
        <v>231</v>
      </c>
      <c r="B46" s="55"/>
      <c r="C46" s="52"/>
      <c r="D46" s="58"/>
      <c r="E46" s="58"/>
      <c r="F46" s="39" t="str">
        <f>IFERROR(VLOOKUP(G46,Stati!$A$2:$B$9,2,FALSE),"")</f>
        <v/>
      </c>
      <c r="G46" s="52"/>
      <c r="H46" s="25" t="str">
        <f>VLOOKUP(A46,'Tabelle da inserire Nel Piano'!$A$5:$G$84,6,0)</f>
        <v>Le PA devono adeguarsi alle evoluzioni previste dall’ecosistema SPID (tra cui OpenID Connect, servizi per i minori e gestione degli attributi qualificati)</v>
      </c>
    </row>
    <row r="47" spans="1:8" ht="35.1" customHeight="1" x14ac:dyDescent="0.3">
      <c r="A47" s="61" t="s">
        <v>232</v>
      </c>
      <c r="B47" s="55"/>
      <c r="C47" s="52"/>
      <c r="D47" s="58"/>
      <c r="E47" s="58"/>
      <c r="F47" s="39" t="str">
        <f>IFERROR(VLOOKUP(G47,Stati!$A$2:$B$9,2,FALSE),"")</f>
        <v/>
      </c>
      <c r="G47" s="52"/>
      <c r="H47" s="25" t="str">
        <f>VLOOKUP(A47,'Tabelle da inserire Nel Piano'!$A$5:$G$84,6,0)</f>
        <v>Le PA aderenti a pagoPA e App IO assicurano per entrambe le piattaforme l’attivazione di nuovi servizi in linea con i target sopra descritti e secondo le modalità attuative definite nell’ambito del Piano Nazionale di Ripresa e Resilienza (PNRR)</v>
      </c>
    </row>
    <row r="48" spans="1:8" ht="35.1" customHeight="1" x14ac:dyDescent="0.3">
      <c r="A48" s="61" t="s">
        <v>232</v>
      </c>
      <c r="B48" s="55"/>
      <c r="C48" s="52"/>
      <c r="D48" s="58"/>
      <c r="E48" s="58"/>
      <c r="F48" s="39" t="str">
        <f>IFERROR(VLOOKUP(G48,Stati!$A$2:$B$9,2,FALSE),"")</f>
        <v/>
      </c>
      <c r="G48" s="52"/>
      <c r="H48" s="25" t="str">
        <f>VLOOKUP(A48,'Tabelle da inserire Nel Piano'!$A$5:$G$84,6,0)</f>
        <v>Le PA aderenti a pagoPA e App IO assicurano per entrambe le piattaforme l’attivazione di nuovi servizi in linea con i target sopra descritti e secondo le modalità attuative definite nell’ambito del Piano Nazionale di Ripresa e Resilienza (PNRR)</v>
      </c>
    </row>
    <row r="49" spans="1:8" ht="35.1" customHeight="1" x14ac:dyDescent="0.3">
      <c r="A49" s="61" t="s">
        <v>233</v>
      </c>
      <c r="B49" s="55"/>
      <c r="C49" s="52"/>
      <c r="D49" s="58"/>
      <c r="E49" s="58"/>
      <c r="F49" s="39" t="str">
        <f>IFERROR(VLOOKUP(G49,Stati!$A$2:$B$9,2,FALSE),"")</f>
        <v/>
      </c>
      <c r="G49" s="52"/>
      <c r="H49" s="25" t="str">
        <f>VLOOKUP(A49,'Tabelle da inserire Nel Piano'!$A$5:$G$84,6,0)</f>
        <v>Le PA si integrano con le API INAD per l’acquisizione dei domicili digitali dei soggetti in essa presenti</v>
      </c>
    </row>
    <row r="50" spans="1:8" ht="35.1" customHeight="1" x14ac:dyDescent="0.3">
      <c r="A50" s="61" t="s">
        <v>234</v>
      </c>
      <c r="B50" s="55"/>
      <c r="C50" s="52"/>
      <c r="D50" s="58"/>
      <c r="E50" s="58"/>
      <c r="F50" s="39" t="str">
        <f>IFERROR(VLOOKUP(G50,Stati!$A$2:$B$9,2,FALSE),"")</f>
        <v/>
      </c>
      <c r="G50" s="52"/>
      <c r="H50" s="25" t="str">
        <f>VLOOKUP(A50,'Tabelle da inserire Nel Piano'!$A$5:$G$84,6,0)</f>
        <v>Le PA centrali e i Comuni, in linea con i target sopra descritti e secondo la roadmap di attuazione prevista dal Piano Nazionale di Ripresa e Resilienza (PNRR), dovranno integrarsi alla Piattaforma Notifiche Digitali</v>
      </c>
    </row>
    <row r="51" spans="1:8" ht="35.1" customHeight="1" x14ac:dyDescent="0.3">
      <c r="A51" s="61" t="s">
        <v>234</v>
      </c>
      <c r="B51" s="55"/>
      <c r="C51" s="52"/>
      <c r="D51" s="58"/>
      <c r="E51" s="58"/>
      <c r="F51" s="39" t="str">
        <f>IFERROR(VLOOKUP(G51,Stati!$A$2:$B$9,2,FALSE),"")</f>
        <v/>
      </c>
      <c r="G51" s="52"/>
      <c r="H51" s="25" t="str">
        <f>VLOOKUP(A51,'Tabelle da inserire Nel Piano'!$A$5:$G$84,6,0)</f>
        <v>Le PA centrali e i Comuni, in linea con i target sopra descritti e secondo la roadmap di attuazione prevista dal Piano Nazionale di Ripresa e Resilienza (PNRR), dovranno integrarsi alla Piattaforma Notifiche Digitali</v>
      </c>
    </row>
    <row r="52" spans="1:8" ht="35.1" customHeight="1" x14ac:dyDescent="0.3">
      <c r="A52" s="61" t="s">
        <v>235</v>
      </c>
      <c r="B52" s="55"/>
      <c r="C52" s="52"/>
      <c r="D52" s="58"/>
      <c r="E52" s="58"/>
      <c r="F52" s="39" t="str">
        <f>IFERROR(VLOOKUP(G52,Stati!$A$2:$B$9,2,FALSE),"")</f>
        <v/>
      </c>
      <c r="G52" s="52"/>
      <c r="H52" s="25" t="str">
        <f>VLOOKUP(A52,'Tabelle da inserire Nel Piano'!$A$5:$G$84,6,0)</f>
        <v>Le PAL proprietarie di data center di gruppo A avviano piani di adeguamento sulla base del regolamento AGID per i livelli minimi di sicurezza e affidabilità dei data center A</v>
      </c>
    </row>
    <row r="53" spans="1:8" ht="35.1" customHeight="1" x14ac:dyDescent="0.3">
      <c r="A53" s="61" t="s">
        <v>236</v>
      </c>
      <c r="B53" s="55"/>
      <c r="C53" s="52"/>
      <c r="D53" s="58"/>
      <c r="E53" s="58"/>
      <c r="F53" s="39" t="str">
        <f>IFERROR(VLOOKUP(G53,Stati!$A$2:$B$9,2,FALSE),"")</f>
        <v/>
      </c>
      <c r="G53" s="52"/>
      <c r="H53" s="25" t="str">
        <f>VLOOKUP(A53,'Tabelle da inserire Nel Piano'!$A$5:$G$84,6,0)</f>
        <v>Le PAC con obbligo di migrazione verso il cloud trasmettono al DTD e all’AGID i relativi piani di migrazione mediante una piattaforma dedicata messa a disposizione dal DTD come indicato nel Regolamento</v>
      </c>
    </row>
    <row r="54" spans="1:8" ht="35.1" customHeight="1" x14ac:dyDescent="0.3">
      <c r="A54" s="61" t="s">
        <v>237</v>
      </c>
      <c r="B54" s="55"/>
      <c r="C54" s="52"/>
      <c r="D54" s="58"/>
      <c r="E54" s="58"/>
      <c r="F54" s="39" t="str">
        <f>IFERROR(VLOOKUP(G54,Stati!$A$2:$B$9,2,FALSE),"")</f>
        <v/>
      </c>
      <c r="G54" s="52"/>
      <c r="H54" s="25" t="str">
        <f>VLOOKUP(A54,'Tabelle da inserire Nel Piano'!$A$5:$G$84,6,0)</f>
        <v>Le PA, ove richiesto dal Dipartimento per la Trasformazione Digitale o da AGID, trasmettono le informazioni relative allo stato di avanzamento dell’implementazione dei piani di migrazione</v>
      </c>
    </row>
    <row r="55" spans="1:8" ht="35.1" customHeight="1" x14ac:dyDescent="0.3">
      <c r="A55" s="61" t="s">
        <v>238</v>
      </c>
      <c r="B55" s="55"/>
      <c r="C55" s="52"/>
      <c r="D55" s="58"/>
      <c r="E55" s="58"/>
      <c r="F55" s="39" t="str">
        <f>IFERROR(VLOOKUP(G55,Stati!$A$2:$B$9,2,FALSE),"")</f>
        <v/>
      </c>
      <c r="G55" s="52"/>
      <c r="H55" s="25" t="str">
        <f>VLOOKUP(A55,'Tabelle da inserire Nel Piano'!$A$5:$G$84,6,0)</f>
        <v>Le PAL si approvvigionano sul catalogo MEPA per le necessità di connettività non riscontrabili nei contratti SPC</v>
      </c>
    </row>
    <row r="56" spans="1:8" ht="35.1" customHeight="1" x14ac:dyDescent="0.3">
      <c r="A56" s="61" t="s">
        <v>239</v>
      </c>
      <c r="B56" s="55"/>
      <c r="C56" s="52"/>
      <c r="D56" s="58"/>
      <c r="E56" s="58"/>
      <c r="F56" s="39" t="str">
        <f>IFERROR(VLOOKUP(G56,Stati!$A$2:$B$9,2,FALSE),"")</f>
        <v/>
      </c>
      <c r="G56" s="52"/>
      <c r="H56" s="25" t="str">
        <f>VLOOKUP(A56,'Tabelle da inserire Nel Piano'!$A$5:$G$84,6,0)</f>
        <v>Le PA possono acquistare i nuovi servizi disponibili nel listino SPC</v>
      </c>
    </row>
    <row r="57" spans="1:8" ht="35.1" customHeight="1" x14ac:dyDescent="0.3">
      <c r="A57" s="61" t="s">
        <v>240</v>
      </c>
      <c r="B57" s="55"/>
      <c r="C57" s="52"/>
      <c r="D57" s="58"/>
      <c r="E57" s="58"/>
      <c r="F57" s="39" t="str">
        <f>IFERROR(VLOOKUP(G57,Stati!$A$2:$B$9,2,FALSE),"")</f>
        <v/>
      </c>
      <c r="G57" s="52"/>
      <c r="H57" s="25" t="str">
        <f>VLOOKUP(A57,'Tabelle da inserire Nel Piano'!$A$5:$G$84,6,0)</f>
        <v>Le PA possono acquistare i servizi della nuova gara di connettività SPC</v>
      </c>
    </row>
    <row r="58" spans="1:8" ht="35.1" customHeight="1" x14ac:dyDescent="0.3">
      <c r="A58" s="61" t="s">
        <v>241</v>
      </c>
      <c r="B58" s="55"/>
      <c r="C58" s="52"/>
      <c r="D58" s="58"/>
      <c r="E58" s="58"/>
      <c r="F58" s="39" t="str">
        <f>IFERROR(VLOOKUP(G58,Stati!$A$2:$B$9,2,FALSE),"")</f>
        <v/>
      </c>
      <c r="G58" s="52"/>
      <c r="H58" s="25" t="str">
        <f>VLOOKUP(A58,'Tabelle da inserire Nel Piano'!$A$5:$G$84,6,0)</f>
        <v>Le PA che hanno acquistato i servizi della nuova gara di connettività SPC terminano la migrazione</v>
      </c>
    </row>
    <row r="59" spans="1:8" ht="35.1" customHeight="1" x14ac:dyDescent="0.3">
      <c r="A59" s="61" t="s">
        <v>242</v>
      </c>
      <c r="B59" s="55"/>
      <c r="C59" s="52"/>
      <c r="D59" s="58"/>
      <c r="E59" s="58"/>
      <c r="F59" s="39" t="str">
        <f>IFERROR(VLOOKUP(G59,Stati!$A$2:$B$9,2,FALSE),"")</f>
        <v/>
      </c>
      <c r="G59" s="52"/>
      <c r="H59" s="25" t="str">
        <f>VLOOKUP(A59,'Tabelle da inserire Nel Piano'!$A$5:$G$84,6,0)</f>
        <v>I Comuni e le altre amministrazioni coinvolte nei procedimenti SUAP si dotano di piattaforme digitali conformi alle “specifiche tecniche SUAP”</v>
      </c>
    </row>
    <row r="60" spans="1:8" ht="35.1" customHeight="1" x14ac:dyDescent="0.3">
      <c r="A60" s="61" t="s">
        <v>243</v>
      </c>
      <c r="B60" s="55"/>
      <c r="C60" s="52"/>
      <c r="D60" s="58"/>
      <c r="E60" s="58"/>
      <c r="F60" s="39" t="str">
        <f>IFERROR(VLOOKUP(G60,Stati!$A$2:$B$9,2,FALSE),"")</f>
        <v/>
      </c>
      <c r="G60" s="52"/>
      <c r="H60" s="25" t="str">
        <f>VLOOKUP(A60,'Tabelle da inserire Nel Piano'!$A$5:$G$84,6,0)</f>
        <v>Le PA nei procedimenti di acquisizione di beni e servizi ICT devono far riferimento alle Linee guida sulla sicurezza nel procurement ICT</v>
      </c>
    </row>
    <row r="61" spans="1:8" ht="35.1" customHeight="1" x14ac:dyDescent="0.3">
      <c r="A61" s="61" t="s">
        <v>244</v>
      </c>
      <c r="B61" s="55"/>
      <c r="C61" s="52"/>
      <c r="D61" s="58"/>
      <c r="E61" s="58"/>
      <c r="F61" s="39" t="str">
        <f>IFERROR(VLOOKUP(G61,Stati!$A$2:$B$9,2,FALSE),"")</f>
        <v/>
      </c>
      <c r="G61" s="52"/>
      <c r="H61" s="25" t="str">
        <f>VLOOKUP(A61,'Tabelle da inserire Nel Piano'!$A$5:$G$84,6,0)</f>
        <v>Le PA continuano a seguire le Misure minime di sicurezza ICT per le pubbliche amministrazioni</v>
      </c>
    </row>
    <row r="62" spans="1:8" ht="35.1" customHeight="1" x14ac:dyDescent="0.3">
      <c r="A62" s="61" t="s">
        <v>245</v>
      </c>
      <c r="B62" s="55"/>
      <c r="C62" s="52"/>
      <c r="D62" s="58"/>
      <c r="E62" s="58"/>
      <c r="F62" s="39" t="str">
        <f>IFERROR(VLOOKUP(G62,Stati!$A$2:$B$9,2,FALSE),"")</f>
        <v/>
      </c>
      <c r="G62" s="52"/>
      <c r="H62" s="25" t="str">
        <f>VLOOKUP(A62,'Tabelle da inserire Nel Piano'!$A$5:$G$84,6,0)</f>
        <v>Le PA devono consultare la piattaforma Infosec aggiornata per rilevare le vulnerabilità (CVE) dei propri asset</v>
      </c>
    </row>
    <row r="63" spans="1:8" ht="35.1" customHeight="1" x14ac:dyDescent="0.3">
      <c r="A63" s="61" t="s">
        <v>246</v>
      </c>
      <c r="B63" s="55"/>
      <c r="C63" s="52"/>
      <c r="D63" s="58"/>
      <c r="E63" s="58"/>
      <c r="F63" s="39" t="str">
        <f>IFERROR(VLOOKUP(G63,Stati!$A$2:$B$9,2,FALSE),"")</f>
        <v/>
      </c>
      <c r="G63" s="52"/>
      <c r="H63" s="25" t="str">
        <f>VLOOKUP(A63,'Tabelle da inserire Nel Piano'!$A$5:$G$84,6,0)</f>
        <v>Le PA devono mantenere costantemente aggiornati i propri portali istituzionali e applicare le correzioni alle vulnerabilità</v>
      </c>
    </row>
    <row r="64" spans="1:8" ht="35.1" customHeight="1" x14ac:dyDescent="0.3">
      <c r="A64" s="61" t="s">
        <v>247</v>
      </c>
      <c r="B64" s="55"/>
      <c r="C64" s="52"/>
      <c r="D64" s="58"/>
      <c r="E64" s="58"/>
      <c r="F64" s="39" t="str">
        <f>IFERROR(VLOOKUP(G64,Stati!$A$2:$B$9,2,FALSE),"")</f>
        <v/>
      </c>
      <c r="G64" s="52"/>
      <c r="H64" s="25" t="str">
        <f>VLOOKUP(A64,'Tabelle da inserire Nel Piano'!$A$5:$G$84,6,0)</f>
        <v>Le PA, in funzione delle proprie necessità, possono utilizzare il tool di self assessment per il controllo del protocollo HTTPS e la versione del CMS messo a disposizione da AGID</v>
      </c>
    </row>
    <row r="65" spans="1:8" ht="35.1" customHeight="1" x14ac:dyDescent="0.3">
      <c r="A65" s="61" t="s">
        <v>248</v>
      </c>
      <c r="B65" s="55"/>
      <c r="C65" s="52"/>
      <c r="D65" s="58"/>
      <c r="E65" s="58"/>
      <c r="F65" s="39" t="str">
        <f>IFERROR(VLOOKUP(G65,Stati!$A$2:$B$9,2,FALSE),"")</f>
        <v/>
      </c>
      <c r="G65" s="52"/>
      <c r="H65" s="25" t="str">
        <f>VLOOKUP(A65,'Tabelle da inserire Nel Piano'!$A$5:$G$84,6,0)</f>
        <v>Le ASL e le restanti Pubbliche Amministrazioni, relativamente ai propri portali istituzionali, devono fare riferimento per la configurazione del protocollo HTTPS all’OWASP Transport Layer Protection Cheat Sheet e alle Raccomandazioni AGID TLS e Cipher Suite e mantenere aggiornate le versioni dei CMS</v>
      </c>
    </row>
    <row r="66" spans="1:8" ht="35.1" customHeight="1" x14ac:dyDescent="0.3">
      <c r="A66" s="61" t="s">
        <v>249</v>
      </c>
      <c r="B66" s="55"/>
      <c r="C66" s="52"/>
      <c r="D66" s="58"/>
      <c r="E66" s="58"/>
      <c r="F66" s="39" t="str">
        <f>IFERROR(VLOOKUP(G66,Stati!$A$2:$B$9,2,FALSE),"")</f>
        <v/>
      </c>
      <c r="G66" s="52"/>
      <c r="H66" s="25" t="str">
        <f>VLOOKUP(A66,'Tabelle da inserire Nel Piano'!$A$5:$G$84,6,0)</f>
        <v>Le PA, nell’ambito della pianificazione per l’attuazione della propria strategia digitale, valutano gli strumenti di procurement innovativo disponibili</v>
      </c>
    </row>
    <row r="67" spans="1:8" ht="35.1" customHeight="1" x14ac:dyDescent="0.3">
      <c r="A67" s="61" t="s">
        <v>250</v>
      </c>
      <c r="B67" s="55"/>
      <c r="C67" s="52"/>
      <c r="D67" s="58"/>
      <c r="E67" s="58"/>
      <c r="F67" s="39" t="str">
        <f>IFERROR(VLOOKUP(G67,Stati!$A$2:$B$9,2,FALSE),"")</f>
        <v/>
      </c>
      <c r="G67" s="52"/>
      <c r="H67" s="25" t="str">
        <f>VLOOKUP(A67,'Tabelle da inserire Nel Piano'!$A$5:$G$84,6,0)</f>
        <v>Le PA che aderiscono alle Gare strategiche forniscono al Comitato strategico per la governance delle Gare strategiche le misure degli indicatori generali</v>
      </c>
    </row>
    <row r="68" spans="1:8" ht="35.1" customHeight="1" x14ac:dyDescent="0.3">
      <c r="A68" s="61" t="s">
        <v>251</v>
      </c>
      <c r="B68" s="55"/>
      <c r="C68" s="52"/>
      <c r="D68" s="58"/>
      <c r="E68" s="58"/>
      <c r="F68" s="39" t="str">
        <f>IFERROR(VLOOKUP(G68,Stati!$A$2:$B$9,2,FALSE),"")</f>
        <v/>
      </c>
      <c r="G68" s="52"/>
      <c r="H68" s="25" t="str">
        <f>VLOOKUP(A68,'Tabelle da inserire Nel Piano'!$A$5:$G$84,6,0)</f>
        <v>Le PA, che ne hanno necessità, programmano i fabbisogni di innovazione, beni e servizi innovativi per l’anno 2023</v>
      </c>
    </row>
    <row r="69" spans="1:8" ht="35.1" customHeight="1" x14ac:dyDescent="0.3">
      <c r="A69" s="61" t="s">
        <v>252</v>
      </c>
      <c r="B69" s="55"/>
      <c r="C69" s="52"/>
      <c r="D69" s="58"/>
      <c r="E69" s="58"/>
      <c r="F69" s="39" t="str">
        <f>IFERROR(VLOOKUP(G69,Stati!$A$2:$B$9,2,FALSE),"")</f>
        <v/>
      </c>
      <c r="G69" s="52"/>
      <c r="H69" s="25" t="str">
        <f>VLOOKUP(A69,'Tabelle da inserire Nel Piano'!$A$5:$G$84,6,0)</f>
        <v>Le PA, che ne hanno necessità, programmano i fabbisogni di innovazione, beni e servizi innovativi per l’anno 2024</v>
      </c>
    </row>
    <row r="70" spans="1:8" ht="35.1" customHeight="1" x14ac:dyDescent="0.3">
      <c r="A70" s="61" t="s">
        <v>254</v>
      </c>
      <c r="B70" s="55"/>
      <c r="C70" s="52"/>
      <c r="D70" s="58"/>
      <c r="E70" s="58"/>
      <c r="F70" s="39" t="str">
        <f>IFERROR(VLOOKUP(G70,Stati!$A$2:$B$9,2,FALSE),"")</f>
        <v/>
      </c>
      <c r="G70" s="52"/>
      <c r="H70" s="25" t="str">
        <f>VLOOKUP(A70,'Tabelle da inserire Nel Piano'!$A$5:$G$84,6,0)</f>
        <v>Le PAL avviano le attività definite nei Piani operativi degli Accordi territoriali con il supporto dei PMO</v>
      </c>
    </row>
    <row r="71" spans="1:8" ht="35.1" customHeight="1" x14ac:dyDescent="0.3">
      <c r="A71" s="61" t="s">
        <v>253</v>
      </c>
      <c r="B71" s="55"/>
      <c r="C71" s="52"/>
      <c r="D71" s="58"/>
      <c r="E71" s="58"/>
      <c r="F71" s="39" t="str">
        <f>IFERROR(VLOOKUP(G71,Stati!$A$2:$B$9,2,FALSE),"")</f>
        <v/>
      </c>
      <c r="G71" s="52"/>
      <c r="H71" s="25" t="str">
        <f>VLOOKUP(A71,'Tabelle da inserire Nel Piano'!$A$5:$G$84,6,0)</f>
        <v>Le Regioni e Province Autonome e le PAL interessate condividono i piani operativi di intervento dei Nodi Territoriali di Competenza per il CdCT “Riuso e Open Source” nel rispetto delle specificità dei singoli territori</v>
      </c>
    </row>
    <row r="72" spans="1:8" ht="35.1" customHeight="1" x14ac:dyDescent="0.3">
      <c r="A72" s="61" t="s">
        <v>255</v>
      </c>
      <c r="B72" s="55"/>
      <c r="C72" s="52"/>
      <c r="D72" s="58"/>
      <c r="E72" s="58"/>
      <c r="F72" s="39" t="str">
        <f>IFERROR(VLOOKUP(G72,Stati!$A$2:$B$9,2,FALSE),"")</f>
        <v/>
      </c>
      <c r="G72" s="52"/>
      <c r="H72" s="25" t="str">
        <f>VLOOKUP(A72,'Tabelle da inserire Nel Piano'!$A$5:$G$84,6,0)</f>
        <v>Le Regioni e Province Autonome e le PAL interessate avviano le attività definite nei Piani operativi degli Accordi territoriali con il supporto dei PMO</v>
      </c>
    </row>
    <row r="73" spans="1:8" ht="35.1" customHeight="1" x14ac:dyDescent="0.3">
      <c r="A73" s="61" t="s">
        <v>256</v>
      </c>
      <c r="B73" s="55"/>
      <c r="C73" s="52"/>
      <c r="D73" s="58"/>
      <c r="E73" s="58"/>
      <c r="F73" s="39" t="str">
        <f>IFERROR(VLOOKUP(G73,Stati!$A$2:$B$9,2,FALSE),"")</f>
        <v/>
      </c>
      <c r="G73" s="52"/>
      <c r="H73" s="25" t="str">
        <f>VLOOKUP(A73,'Tabelle da inserire Nel Piano'!$A$5:$G$84,6,0)</f>
        <v>Le PA che hanno nominato il RTD possono aderire alla piattaforma di community</v>
      </c>
    </row>
    <row r="74" spans="1:8" ht="35.1" customHeight="1" x14ac:dyDescent="0.3">
      <c r="A74" s="61" t="s">
        <v>257</v>
      </c>
      <c r="B74" s="55"/>
      <c r="C74" s="52"/>
      <c r="D74" s="58"/>
      <c r="E74" s="58"/>
      <c r="F74" s="39" t="str">
        <f>IFERROR(VLOOKUP(G74,Stati!$A$2:$B$9,2,FALSE),"")</f>
        <v/>
      </c>
      <c r="G74" s="52"/>
      <c r="H74" s="25" t="str">
        <f>VLOOKUP(A74,'Tabelle da inserire Nel Piano'!$A$5:$G$84,6,0)</f>
        <v>Le PA, attraverso i propri RTD, partecipano alle survey periodiche sui fabbisogni di formazione del personale, in tema di trasformazione digitale</v>
      </c>
    </row>
    <row r="75" spans="1:8" ht="35.1" customHeight="1" x14ac:dyDescent="0.3">
      <c r="A75" s="61" t="s">
        <v>258</v>
      </c>
      <c r="B75" s="55"/>
      <c r="C75" s="52"/>
      <c r="D75" s="58"/>
      <c r="E75" s="58"/>
      <c r="F75" s="39" t="str">
        <f>IFERROR(VLOOKUP(G75,Stati!$A$2:$B$9,2,FALSE),"")</f>
        <v/>
      </c>
      <c r="G75" s="52"/>
      <c r="H75" s="25" t="str">
        <f>VLOOKUP(A75,'Tabelle da inserire Nel Piano'!$A$5:$G$84,6,0)</f>
        <v>Le PAL, in base alle proprie esigenze, procedono in forma aggregata alla nomina formale di RTD</v>
      </c>
    </row>
    <row r="76" spans="1:8" ht="35.1" customHeight="1" x14ac:dyDescent="0.3">
      <c r="A76" s="61" t="s">
        <v>259</v>
      </c>
      <c r="B76" s="55"/>
      <c r="C76" s="52"/>
      <c r="D76" s="58"/>
      <c r="E76" s="58"/>
      <c r="F76" s="39" t="str">
        <f>IFERROR(VLOOKUP(G76,Stati!$A$2:$B$9,2,FALSE),"")</f>
        <v/>
      </c>
      <c r="G76" s="52"/>
      <c r="H76" s="25" t="str">
        <f>VLOOKUP(A76,'Tabelle da inserire Nel Piano'!$A$5:$G$84,6,0)</f>
        <v>Le PA, nell’ambito della pianificazione per l’attuazione della propria strategia digitale, valutano gli strumenti di procurement disponibili</v>
      </c>
    </row>
    <row r="77" spans="1:8" ht="35.1" customHeight="1" x14ac:dyDescent="0.3">
      <c r="A77" s="61" t="s">
        <v>260</v>
      </c>
      <c r="B77" s="55"/>
      <c r="C77" s="52"/>
      <c r="D77" s="58"/>
      <c r="E77" s="58"/>
      <c r="F77" s="39" t="str">
        <f>IFERROR(VLOOKUP(G77,Stati!$A$2:$B$9,2,FALSE),"")</f>
        <v/>
      </c>
      <c r="G77" s="52"/>
      <c r="H77" s="25" t="str">
        <f>VLOOKUP(A77,'Tabelle da inserire Nel Piano'!$A$5:$G$84,6,0)</f>
        <v>Le PA in base alle proprie esigenze, partecipano alle iniziative di formazione per RTD e loro uffici proposte da AGID</v>
      </c>
    </row>
    <row r="78" spans="1:8" ht="35.1" customHeight="1" x14ac:dyDescent="0.3">
      <c r="A78" s="61" t="s">
        <v>261</v>
      </c>
      <c r="B78" s="55"/>
      <c r="C78" s="52"/>
      <c r="D78" s="58"/>
      <c r="E78" s="58"/>
      <c r="F78" s="39" t="str">
        <f>IFERROR(VLOOKUP(G78,Stati!$A$2:$B$9,2,FALSE),"")</f>
        <v/>
      </c>
      <c r="G78" s="52"/>
      <c r="H78" s="25" t="str">
        <f>VLOOKUP(A78,'Tabelle da inserire Nel Piano'!$A$5:$G$84,6,0)</f>
        <v>Le PA, in base alle proprie esigenze, partecipano alle iniziative di formazione per RTD e loro uffici proposte da AGID e contribuiscono alla definizione di moduli formativi avanzati da mettere a disposizione di tutti i dipendenti della PA</v>
      </c>
    </row>
    <row r="79" spans="1:8" ht="35.1" customHeight="1" x14ac:dyDescent="0.3">
      <c r="A79" s="61" t="s">
        <v>262</v>
      </c>
      <c r="B79" s="55"/>
      <c r="C79" s="52"/>
      <c r="D79" s="58"/>
      <c r="E79" s="58"/>
      <c r="F79" s="39" t="str">
        <f>IFERROR(VLOOKUP(G79,Stati!$A$2:$B$9,2,FALSE),"")</f>
        <v/>
      </c>
      <c r="G79" s="52"/>
      <c r="H79" s="25" t="str">
        <f>VLOOKUP(A79,'Tabelle da inserire Nel Piano'!$A$5:$G$84,6,0)</f>
        <v>Le PA contribuiscono alla definizione del Piano strategico nazionale per le competenze digitali, che include gli assi di intervento relativi alla PA e alle competenze digitali di base per i cittadini</v>
      </c>
    </row>
    <row r="80" spans="1:8" ht="35.1" customHeight="1" x14ac:dyDescent="0.3">
      <c r="A80" s="61" t="s">
        <v>263</v>
      </c>
      <c r="B80" s="55"/>
      <c r="C80" s="52"/>
      <c r="D80" s="58"/>
      <c r="E80" s="58"/>
      <c r="F80" s="39" t="str">
        <f>IFERROR(VLOOKUP(G80,Stati!$A$2:$B$9,2,FALSE),"")</f>
        <v/>
      </c>
      <c r="G80" s="52"/>
      <c r="H80" s="25" t="str">
        <f>VLOOKUP(A80,'Tabelle da inserire Nel Piano'!$A$5:$G$84,6,0)</f>
        <v>Le PA aggiornano i piani di azione secondo quanto previsto nel Piano strategico nazionale per le competenze digitali</v>
      </c>
    </row>
    <row r="81" spans="1:8" ht="35.1" customHeight="1" x14ac:dyDescent="0.3">
      <c r="A81" s="61" t="s">
        <v>263</v>
      </c>
      <c r="B81" s="55"/>
      <c r="C81" s="52"/>
      <c r="D81" s="58"/>
      <c r="E81" s="58"/>
      <c r="F81" s="39" t="str">
        <f>IFERROR(VLOOKUP(G81,Stati!$A$2:$B$9,2,FALSE),"")</f>
        <v/>
      </c>
      <c r="G81" s="52"/>
      <c r="H81" s="25" t="str">
        <f>VLOOKUP(A81,'Tabelle da inserire Nel Piano'!$A$5:$G$84,6,0)</f>
        <v>Le PA aggiornano i piani di azione secondo quanto previsto nel Piano strategico nazionale per le competenze digitali</v>
      </c>
    </row>
    <row r="82" spans="1:8" ht="35.1" customHeight="1" thickBot="1" x14ac:dyDescent="0.35">
      <c r="A82" s="62" t="s">
        <v>264</v>
      </c>
      <c r="B82" s="56"/>
      <c r="C82" s="53"/>
      <c r="D82" s="58"/>
      <c r="E82" s="58"/>
      <c r="F82" s="40" t="str">
        <f>IFERROR(VLOOKUP(G82,Stati!$A$2:$B$9,2,FALSE),"")</f>
        <v/>
      </c>
      <c r="G82" s="53"/>
      <c r="H82" s="26" t="str">
        <f>VLOOKUP(A82,'Tabelle da inserire Nel Piano'!$A$5:$G$84,6,0)</f>
        <v>Le PA partecipano alle attività di formazione secondo le indicazioni fornite da AGID</v>
      </c>
    </row>
  </sheetData>
  <mergeCells count="2">
    <mergeCell ref="F2:G2"/>
    <mergeCell ref="B1:H1"/>
  </mergeCells>
  <phoneticPr fontId="2" type="noConversion"/>
  <dataValidations count="1">
    <dataValidation type="date" allowBlank="1" showInputMessage="1" showErrorMessage="1" sqref="D3:E82" xr:uid="{CEB24C27-6AD9-48FF-A6A1-0144C7EFD48B}">
      <formula1>44197</formula1>
      <formula2>46752</formula2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10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657A5B2-0B7F-4A18-B734-B5FC2D35C33A}">
          <x14:formula1>
            <xm:f>Stati!$A$2:$A$9</xm:f>
          </x14:formula1>
          <xm:sqref>G3:G82</xm:sqref>
        </x14:dataValidation>
        <x14:dataValidation type="list" allowBlank="1" showInputMessage="1" showErrorMessage="1" xr:uid="{575C90A7-82EA-4EAF-A504-9E58AE3ED9E0}">
          <x14:formula1>
            <xm:f>Stati!$C$2:$C$7</xm:f>
          </x14:formula1>
          <xm:sqref>C3:C82</xm:sqref>
        </x14:dataValidation>
        <x14:dataValidation type="list" allowBlank="1" showInputMessage="1" showErrorMessage="1" xr:uid="{26472C85-E8D3-4DA3-813A-ACEBC6074A2D}">
          <x14:formula1>
            <xm:f>Stati!$D$2:$D$8</xm:f>
          </x14:formula1>
          <xm:sqref>B3:B82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C9C8E-9D61-42AF-82B1-B2EE120E3232}">
  <dimension ref="A1:P85"/>
  <sheetViews>
    <sheetView tabSelected="1" topLeftCell="D1" workbookViewId="0">
      <selection activeCell="A5" sqref="A5:A84"/>
    </sheetView>
  </sheetViews>
  <sheetFormatPr defaultColWidth="9.109375" defaultRowHeight="36.6" customHeight="1" x14ac:dyDescent="0.3"/>
  <cols>
    <col min="1" max="1" width="10.33203125" style="5" customWidth="1"/>
    <col min="2" max="2" width="35.6640625" style="7" customWidth="1"/>
    <col min="3" max="3" width="7.5546875" style="5" bestFit="1" customWidth="1"/>
    <col min="4" max="4" width="35.6640625" style="7" customWidth="1"/>
    <col min="5" max="5" width="10.5546875" style="5" customWidth="1"/>
    <col min="6" max="6" width="35.6640625" style="7" customWidth="1"/>
    <col min="7" max="7" width="8.88671875" style="5" customWidth="1"/>
    <col min="8" max="8" width="11.109375" style="5" customWidth="1"/>
    <col min="9" max="9" width="48.33203125" style="28" customWidth="1"/>
    <col min="10" max="10" width="8.88671875" style="5" customWidth="1"/>
    <col min="11" max="11" width="9" style="1" bestFit="1" customWidth="1"/>
    <col min="12" max="12" width="12.6640625" style="75" bestFit="1" customWidth="1"/>
    <col min="13" max="14" width="8.5546875" style="1" bestFit="1" customWidth="1"/>
    <col min="15" max="15" width="5.33203125" style="1" customWidth="1"/>
    <col min="16" max="16" width="29.6640625" style="72" customWidth="1"/>
    <col min="17" max="16384" width="9.109375" style="1"/>
  </cols>
  <sheetData>
    <row r="1" spans="1:16" ht="36.6" customHeight="1" thickBot="1" x14ac:dyDescent="0.35">
      <c r="A1" s="41"/>
      <c r="B1" s="42"/>
      <c r="C1" s="41"/>
      <c r="D1" s="42"/>
      <c r="E1" s="41"/>
      <c r="F1" s="42"/>
      <c r="G1" s="41"/>
      <c r="H1" s="43"/>
      <c r="I1" s="44"/>
      <c r="J1" s="43"/>
      <c r="K1" s="73"/>
      <c r="L1" s="74"/>
      <c r="M1" s="73"/>
      <c r="N1" s="73"/>
      <c r="O1" s="73"/>
      <c r="P1" s="81"/>
    </row>
    <row r="2" spans="1:16" ht="36.6" customHeight="1" thickBot="1" x14ac:dyDescent="0.35">
      <c r="A2" s="83" t="s">
        <v>1</v>
      </c>
      <c r="B2" s="84"/>
      <c r="C2" s="84"/>
      <c r="D2" s="84"/>
      <c r="E2" s="84"/>
      <c r="F2" s="84"/>
      <c r="G2" s="85"/>
      <c r="H2" s="10"/>
      <c r="I2" s="29"/>
      <c r="J2" s="10"/>
    </row>
    <row r="3" spans="1:16" ht="36.6" customHeight="1" thickBot="1" x14ac:dyDescent="0.35">
      <c r="A3" s="87" t="s">
        <v>6</v>
      </c>
      <c r="B3" s="88" t="s">
        <v>2</v>
      </c>
      <c r="C3" s="89"/>
      <c r="D3" s="88" t="s">
        <v>3</v>
      </c>
      <c r="E3" s="89"/>
      <c r="F3" s="88" t="s">
        <v>265</v>
      </c>
      <c r="G3" s="90"/>
      <c r="H3" s="76" t="s">
        <v>167</v>
      </c>
      <c r="I3" s="77"/>
      <c r="J3" s="77"/>
      <c r="K3" s="77"/>
      <c r="L3" s="77"/>
      <c r="M3" s="77"/>
      <c r="N3" s="77"/>
      <c r="O3" s="77"/>
      <c r="P3" s="70"/>
    </row>
    <row r="4" spans="1:16" ht="36.6" customHeight="1" thickBot="1" x14ac:dyDescent="0.35">
      <c r="A4" s="68"/>
      <c r="B4" s="8" t="s">
        <v>0</v>
      </c>
      <c r="C4" s="2" t="s">
        <v>5</v>
      </c>
      <c r="D4" s="8" t="s">
        <v>0</v>
      </c>
      <c r="E4" s="2" t="s">
        <v>5</v>
      </c>
      <c r="F4" s="8" t="s">
        <v>0</v>
      </c>
      <c r="G4" s="6" t="s">
        <v>5</v>
      </c>
      <c r="H4" s="13" t="str">
        <f>A3</f>
        <v>Obiettivo 
L.A.</v>
      </c>
      <c r="I4" s="30" t="str">
        <f>B4&amp;" "&amp;F3</f>
        <v>Descrizione 3° Piano 2022-2024</v>
      </c>
      <c r="J4" s="14" t="str">
        <f>G4</f>
        <v>Inizio 
Scadenza</v>
      </c>
      <c r="K4" s="48" t="s">
        <v>8</v>
      </c>
      <c r="L4" s="46" t="s">
        <v>9</v>
      </c>
      <c r="M4" s="15" t="s">
        <v>4</v>
      </c>
      <c r="N4" s="15" t="s">
        <v>10</v>
      </c>
      <c r="O4" s="69" t="s">
        <v>11</v>
      </c>
      <c r="P4" s="70"/>
    </row>
    <row r="5" spans="1:16" s="80" customFormat="1" ht="49.95" customHeight="1" x14ac:dyDescent="0.3">
      <c r="A5" s="86" t="s">
        <v>13</v>
      </c>
      <c r="B5" s="3" t="s">
        <v>14</v>
      </c>
      <c r="C5" s="4" t="s">
        <v>15</v>
      </c>
      <c r="D5" s="3" t="s">
        <v>16</v>
      </c>
      <c r="E5" s="4" t="s">
        <v>17</v>
      </c>
      <c r="F5" s="3" t="s">
        <v>16</v>
      </c>
      <c r="G5" s="9" t="s">
        <v>168</v>
      </c>
      <c r="H5" s="11" t="str">
        <f>A5</f>
        <v>OB.1.1 
CAP1.PA.LA01</v>
      </c>
      <c r="I5" s="12" t="str">
        <f>IF(F5&lt;&gt;"",F5,IF(D5&lt;&gt;"",D5,IF(B5&lt;&gt;"",B5,"")))</f>
        <v>Le PA pubblicano le statistiche di utilizzo dei propri siti web e possono, in funzione delle proprie necessità, aderire a Web Analytics Italia per migliorare il processo evolutivo dei propri servizi online</v>
      </c>
      <c r="J5" s="11" t="str">
        <f>IF(G5&lt;&gt;"",G5,IF(E5&lt;&gt;"",E5,IF(C5&lt;&gt;"",C5,"")))</f>
        <v>Linee di azione ancora vigenti</v>
      </c>
      <c r="K5" s="49" t="str">
        <f>IF('Stato LdA'!B3="","",'Stato LdA'!B3)</f>
        <v/>
      </c>
      <c r="L5" s="47" t="str">
        <f>IF('Stato LdA'!C3="","",'Stato LdA'!C3)</f>
        <v/>
      </c>
      <c r="M5" s="78" t="str">
        <f>IF('Stato LdA'!D3="","",'Stato LdA'!D3)</f>
        <v/>
      </c>
      <c r="N5" s="78" t="str">
        <f>IF('Stato LdA'!E3="","",'Stato LdA'!E3)</f>
        <v/>
      </c>
      <c r="O5" s="79" t="str">
        <f>IF('Stato LdA'!F3="","",'Stato LdA'!F3)</f>
        <v/>
      </c>
      <c r="P5" s="82" t="str">
        <f>IF('Stato LdA'!G3="","",'Stato LdA'!G3)</f>
        <v/>
      </c>
    </row>
    <row r="6" spans="1:16" s="80" customFormat="1" ht="49.95" customHeight="1" x14ac:dyDescent="0.3">
      <c r="A6" s="86" t="s">
        <v>19</v>
      </c>
      <c r="B6" s="3" t="s">
        <v>24</v>
      </c>
      <c r="C6" s="4" t="s">
        <v>15</v>
      </c>
      <c r="D6" s="3" t="s">
        <v>25</v>
      </c>
      <c r="E6" s="4" t="s">
        <v>17</v>
      </c>
      <c r="F6" s="3" t="s">
        <v>26</v>
      </c>
      <c r="G6" s="9" t="s">
        <v>168</v>
      </c>
      <c r="H6" s="11" t="str">
        <f t="shared" ref="H6:H69" si="0">A6</f>
        <v>OB.1.1 
CAP1.PA.LA02</v>
      </c>
      <c r="I6" s="12" t="str">
        <f t="shared" ref="I6:I69" si="1">IF(F6&lt;&gt;"",F6,IF(D6&lt;&gt;"",D6,IF(B6&lt;&gt;"",B6,"")))</f>
        <v>Le PA continuano ad applicare il principio Cloud First e ad acquisire servizi cloud solo se qualificati</v>
      </c>
      <c r="J6" s="11" t="str">
        <f t="shared" ref="J6:J69" si="2">IF(G6&lt;&gt;"",G6,IF(E6&lt;&gt;"",E6,IF(C6&lt;&gt;"",C6,"")))</f>
        <v>Linee di azione ancora vigenti</v>
      </c>
      <c r="K6" s="49" t="str">
        <f>IF('Stato LdA'!B4="","",'Stato LdA'!B4)</f>
        <v/>
      </c>
      <c r="L6" s="47" t="str">
        <f>IF('Stato LdA'!C4="","",'Stato LdA'!C4)</f>
        <v/>
      </c>
      <c r="M6" s="78" t="str">
        <f>IF('Stato LdA'!D4="","",'Stato LdA'!D4)</f>
        <v/>
      </c>
      <c r="N6" s="78" t="str">
        <f>IF('Stato LdA'!E4="","",'Stato LdA'!E4)</f>
        <v/>
      </c>
      <c r="O6" s="79" t="str">
        <f>IF('Stato LdA'!F4="","",'Stato LdA'!F4)</f>
        <v/>
      </c>
      <c r="P6" s="82" t="str">
        <f>IF('Stato LdA'!G4="","",'Stato LdA'!G4)</f>
        <v/>
      </c>
    </row>
    <row r="7" spans="1:16" s="80" customFormat="1" ht="49.95" customHeight="1" x14ac:dyDescent="0.3">
      <c r="A7" s="86" t="s">
        <v>20</v>
      </c>
      <c r="B7" s="3" t="s">
        <v>29</v>
      </c>
      <c r="C7" s="4" t="s">
        <v>30</v>
      </c>
      <c r="D7" s="3" t="s">
        <v>29</v>
      </c>
      <c r="E7" s="4" t="s">
        <v>31</v>
      </c>
      <c r="F7" s="3" t="s">
        <v>32</v>
      </c>
      <c r="G7" s="9" t="s">
        <v>31</v>
      </c>
      <c r="H7" s="11" t="str">
        <f t="shared" si="0"/>
        <v>OB.1.1 
CAP1.PA.LA04</v>
      </c>
      <c r="I7" s="12" t="str">
        <f t="shared" si="1"/>
        <v>Le PA adeguano le proprie procedure di procurement alle Linee Guida di AGID sull’acquisizione del software e al CAD (artt. 68 e 69)</v>
      </c>
      <c r="J7" s="11" t="str">
        <f t="shared" si="2"/>
        <v xml:space="preserve"> 
Entro ottobre 2022 </v>
      </c>
      <c r="K7" s="49" t="str">
        <f>IF('Stato LdA'!B5="","",'Stato LdA'!B5)</f>
        <v/>
      </c>
      <c r="L7" s="47" t="str">
        <f>IF('Stato LdA'!C5="","",'Stato LdA'!C5)</f>
        <v/>
      </c>
      <c r="M7" s="78" t="str">
        <f>IF('Stato LdA'!D5="","",'Stato LdA'!D5)</f>
        <v/>
      </c>
      <c r="N7" s="78" t="str">
        <f>IF('Stato LdA'!E5="","",'Stato LdA'!E5)</f>
        <v/>
      </c>
      <c r="O7" s="79" t="str">
        <f>IF('Stato LdA'!F5="","",'Stato LdA'!F5)</f>
        <v/>
      </c>
      <c r="P7" s="82" t="str">
        <f>IF('Stato LdA'!G5="","",'Stato LdA'!G5)</f>
        <v/>
      </c>
    </row>
    <row r="8" spans="1:16" s="80" customFormat="1" ht="75.599999999999994" customHeight="1" x14ac:dyDescent="0.3">
      <c r="A8" s="86" t="s">
        <v>21</v>
      </c>
      <c r="B8" s="3" t="s">
        <v>33</v>
      </c>
      <c r="C8" s="4" t="s">
        <v>34</v>
      </c>
      <c r="D8" s="3" t="s">
        <v>33</v>
      </c>
      <c r="E8" s="4" t="s">
        <v>34</v>
      </c>
      <c r="F8" s="3" t="s">
        <v>33</v>
      </c>
      <c r="G8" s="4" t="s">
        <v>34</v>
      </c>
      <c r="H8" s="11" t="str">
        <f t="shared" si="0"/>
        <v>OB.1.1 
CAP1.PA.LA05</v>
      </c>
      <c r="I8" s="12" t="str">
        <f t="shared" si="1"/>
        <v>Le PAC aderiscono al programma di abilitazione al cloud e trasmettono al Dipartimento per la Trasformazione Digitale gli elaborati previsti dalla fase di assessment dei servizi avviando le fasi successive. Le PAL aderiscono al programma di abilitazione al cloud e trasmettono ad AGID gli elaborati previsti dalla fase di assessment dei servizi e avviano le fasi successive</v>
      </c>
      <c r="J8" s="11" t="str">
        <f t="shared" si="2"/>
        <v xml:space="preserve">Da dicembre 2020  
</v>
      </c>
      <c r="K8" s="49" t="str">
        <f>IF('Stato LdA'!B6="","",'Stato LdA'!B6)</f>
        <v/>
      </c>
      <c r="L8" s="47" t="str">
        <f>IF('Stato LdA'!C6="","",'Stato LdA'!C6)</f>
        <v/>
      </c>
      <c r="M8" s="78" t="str">
        <f>IF('Stato LdA'!D6="","",'Stato LdA'!D6)</f>
        <v/>
      </c>
      <c r="N8" s="78" t="str">
        <f>IF('Stato LdA'!E6="","",'Stato LdA'!E6)</f>
        <v/>
      </c>
      <c r="O8" s="79" t="str">
        <f>IF('Stato LdA'!F6="","",'Stato LdA'!F6)</f>
        <v/>
      </c>
      <c r="P8" s="82" t="str">
        <f>IF('Stato LdA'!G6="","",'Stato LdA'!G6)</f>
        <v/>
      </c>
    </row>
    <row r="9" spans="1:16" s="80" customFormat="1" ht="49.95" customHeight="1" x14ac:dyDescent="0.3">
      <c r="A9" s="86" t="s">
        <v>22</v>
      </c>
      <c r="B9" s="3" t="s">
        <v>38</v>
      </c>
      <c r="C9" s="4" t="s">
        <v>39</v>
      </c>
      <c r="D9" s="3" t="s">
        <v>38</v>
      </c>
      <c r="E9" s="4" t="s">
        <v>39</v>
      </c>
      <c r="F9" s="3" t="s">
        <v>38</v>
      </c>
      <c r="G9" s="4" t="s">
        <v>39</v>
      </c>
      <c r="H9" s="11" t="str">
        <f t="shared" si="0"/>
        <v>OB.1.1 
CAP1.PA.LA08</v>
      </c>
      <c r="I9" s="12" t="str">
        <f t="shared" si="1"/>
        <v>Le PA alimentano il catalogo dei servizi della PA</v>
      </c>
      <c r="J9" s="11" t="str">
        <f t="shared" si="2"/>
        <v xml:space="preserve">Da gennaio 2022  
</v>
      </c>
      <c r="K9" s="49" t="str">
        <f>IF('Stato LdA'!B7="","",'Stato LdA'!B7)</f>
        <v/>
      </c>
      <c r="L9" s="47" t="str">
        <f>IF('Stato LdA'!C7="","",'Stato LdA'!C7)</f>
        <v/>
      </c>
      <c r="M9" s="78" t="str">
        <f>IF('Stato LdA'!D7="","",'Stato LdA'!D7)</f>
        <v/>
      </c>
      <c r="N9" s="78" t="str">
        <f>IF('Stato LdA'!E7="","",'Stato LdA'!E7)</f>
        <v/>
      </c>
      <c r="O9" s="79" t="str">
        <f>IF('Stato LdA'!F7="","",'Stato LdA'!F7)</f>
        <v/>
      </c>
      <c r="P9" s="82" t="str">
        <f>IF('Stato LdA'!G7="","",'Stato LdA'!G7)</f>
        <v/>
      </c>
    </row>
    <row r="10" spans="1:16" s="80" customFormat="1" ht="49.95" customHeight="1" x14ac:dyDescent="0.3">
      <c r="A10" s="86" t="s">
        <v>23</v>
      </c>
      <c r="B10" s="3" t="s">
        <v>35</v>
      </c>
      <c r="C10" s="4" t="s">
        <v>36</v>
      </c>
      <c r="D10" s="3" t="s">
        <v>40</v>
      </c>
      <c r="E10" s="4" t="s">
        <v>41</v>
      </c>
      <c r="F10" s="3" t="s">
        <v>42</v>
      </c>
      <c r="G10" s="9" t="s">
        <v>168</v>
      </c>
      <c r="H10" s="11" t="str">
        <f t="shared" si="0"/>
        <v>OB.1.1 
CAP1.PA.LA17</v>
      </c>
      <c r="I10" s="12" t="str">
        <f t="shared" si="1"/>
        <v>Le PA avviano il percorso di migrazione verso il cloud in coerenza con quanto previsto dalla Strategia Cloud Italia</v>
      </c>
      <c r="J10" s="11" t="str">
        <f t="shared" si="2"/>
        <v>Linee di azione ancora vigenti</v>
      </c>
      <c r="K10" s="49" t="str">
        <f>IF('Stato LdA'!B8="","",'Stato LdA'!B8)</f>
        <v/>
      </c>
      <c r="L10" s="47" t="str">
        <f>IF('Stato LdA'!C8="","",'Stato LdA'!C8)</f>
        <v/>
      </c>
      <c r="M10" s="78" t="str">
        <f>IF('Stato LdA'!D8="","",'Stato LdA'!D8)</f>
        <v/>
      </c>
      <c r="N10" s="78" t="str">
        <f>IF('Stato LdA'!E8="","",'Stato LdA'!E8)</f>
        <v/>
      </c>
      <c r="O10" s="79" t="str">
        <f>IF('Stato LdA'!F8="","",'Stato LdA'!F8)</f>
        <v/>
      </c>
      <c r="P10" s="82" t="str">
        <f>IF('Stato LdA'!G8="","",'Stato LdA'!G8)</f>
        <v/>
      </c>
    </row>
    <row r="11" spans="1:16" s="80" customFormat="1" ht="49.95" customHeight="1" x14ac:dyDescent="0.3">
      <c r="A11" s="86" t="s">
        <v>194</v>
      </c>
      <c r="B11" s="3" t="s">
        <v>35</v>
      </c>
      <c r="C11" s="4" t="s">
        <v>36</v>
      </c>
      <c r="D11" s="3" t="s">
        <v>43</v>
      </c>
      <c r="E11" s="4" t="s">
        <v>44</v>
      </c>
      <c r="F11" s="3" t="s">
        <v>43</v>
      </c>
      <c r="G11" s="9" t="s">
        <v>44</v>
      </c>
      <c r="H11" s="11" t="str">
        <f t="shared" si="0"/>
        <v>OB.1.1 
CAP1.PA.LA18</v>
      </c>
      <c r="I11" s="12" t="str">
        <f t="shared" si="1"/>
        <v>Le amministrazioni coinvolte nell’attuazione nazionale del Regolamento sul Single Digital Gateway attivano Web Analytics Italia per tutte le pagine da loro referenziate sul link repository europeo</v>
      </c>
      <c r="J11" s="11" t="str">
        <f t="shared" si="2"/>
        <v xml:space="preserve"> 
Entro dicembre 2022 </v>
      </c>
      <c r="K11" s="49" t="str">
        <f>IF('Stato LdA'!B9="","",'Stato LdA'!B9)</f>
        <v/>
      </c>
      <c r="L11" s="47" t="str">
        <f>IF('Stato LdA'!C9="","",'Stato LdA'!C9)</f>
        <v/>
      </c>
      <c r="M11" s="78" t="str">
        <f>IF('Stato LdA'!D9="","",'Stato LdA'!D9)</f>
        <v/>
      </c>
      <c r="N11" s="78" t="str">
        <f>IF('Stato LdA'!E9="","",'Stato LdA'!E9)</f>
        <v/>
      </c>
      <c r="O11" s="79" t="str">
        <f>IF('Stato LdA'!F9="","",'Stato LdA'!F9)</f>
        <v/>
      </c>
      <c r="P11" s="82" t="str">
        <f>IF('Stato LdA'!G9="","",'Stato LdA'!G9)</f>
        <v/>
      </c>
    </row>
    <row r="12" spans="1:16" s="80" customFormat="1" ht="49.95" customHeight="1" x14ac:dyDescent="0.3">
      <c r="A12" s="86" t="s">
        <v>195</v>
      </c>
      <c r="B12" s="3" t="s">
        <v>46</v>
      </c>
      <c r="C12" s="4" t="s">
        <v>15</v>
      </c>
      <c r="D12" s="3" t="s">
        <v>46</v>
      </c>
      <c r="E12" s="4" t="s">
        <v>15</v>
      </c>
      <c r="F12" s="3" t="s">
        <v>46</v>
      </c>
      <c r="G12" s="4" t="s">
        <v>15</v>
      </c>
      <c r="H12" s="11" t="str">
        <f t="shared" si="0"/>
        <v>OB.1.2 
CAP1.PA.LA09</v>
      </c>
      <c r="I12" s="12" t="str">
        <f t="shared" si="1"/>
        <v>Nei procedimenti di acquisizione di beni e servizi ICT, le PA devono far riferimento alle Linee guida di design</v>
      </c>
      <c r="J12" s="11" t="str">
        <f t="shared" si="2"/>
        <v xml:space="preserve">Da settembre 2020  
</v>
      </c>
      <c r="K12" s="49" t="str">
        <f>IF('Stato LdA'!B10="","",'Stato LdA'!B10)</f>
        <v/>
      </c>
      <c r="L12" s="47" t="str">
        <f>IF('Stato LdA'!C10="","",'Stato LdA'!C10)</f>
        <v/>
      </c>
      <c r="M12" s="78" t="str">
        <f>IF('Stato LdA'!D10="","",'Stato LdA'!D10)</f>
        <v/>
      </c>
      <c r="N12" s="78" t="str">
        <f>IF('Stato LdA'!E10="","",'Stato LdA'!E10)</f>
        <v/>
      </c>
      <c r="O12" s="79" t="str">
        <f>IF('Stato LdA'!F10="","",'Stato LdA'!F10)</f>
        <v/>
      </c>
      <c r="P12" s="82" t="str">
        <f>IF('Stato LdA'!G10="","",'Stato LdA'!G10)</f>
        <v/>
      </c>
    </row>
    <row r="13" spans="1:16" s="80" customFormat="1" ht="49.95" customHeight="1" x14ac:dyDescent="0.3">
      <c r="A13" s="86" t="s">
        <v>196</v>
      </c>
      <c r="B13" s="3" t="s">
        <v>47</v>
      </c>
      <c r="C13" s="4" t="s">
        <v>15</v>
      </c>
      <c r="D13" s="3" t="s">
        <v>48</v>
      </c>
      <c r="E13" s="4" t="s">
        <v>39</v>
      </c>
      <c r="F13" s="3" t="s">
        <v>48</v>
      </c>
      <c r="G13" s="9" t="s">
        <v>168</v>
      </c>
      <c r="H13" s="11" t="str">
        <f t="shared" si="0"/>
        <v>OB.1.2 
CAP1.PA.LA10</v>
      </c>
      <c r="I13" s="12" t="str">
        <f t="shared" si="1"/>
        <v>Le PA effettuano test di usabilità e possono comunicare ad AGID, tramite l’applicazione form.agid.gov.it, l’esito dei test di usabilità del proprio sito istituzionale</v>
      </c>
      <c r="J13" s="11" t="str">
        <f t="shared" si="2"/>
        <v>Linee di azione ancora vigenti</v>
      </c>
      <c r="K13" s="49" t="str">
        <f>IF('Stato LdA'!B11="","",'Stato LdA'!B11)</f>
        <v/>
      </c>
      <c r="L13" s="47" t="str">
        <f>IF('Stato LdA'!C11="","",'Stato LdA'!C11)</f>
        <v/>
      </c>
      <c r="M13" s="78" t="str">
        <f>IF('Stato LdA'!D11="","",'Stato LdA'!D11)</f>
        <v/>
      </c>
      <c r="N13" s="78" t="str">
        <f>IF('Stato LdA'!E11="","",'Stato LdA'!E11)</f>
        <v/>
      </c>
      <c r="O13" s="79" t="str">
        <f>IF('Stato LdA'!F11="","",'Stato LdA'!F11)</f>
        <v/>
      </c>
      <c r="P13" s="82" t="str">
        <f>IF('Stato LdA'!G11="","",'Stato LdA'!G11)</f>
        <v/>
      </c>
    </row>
    <row r="14" spans="1:16" s="80" customFormat="1" ht="49.95" customHeight="1" x14ac:dyDescent="0.3">
      <c r="A14" s="86" t="s">
        <v>197</v>
      </c>
      <c r="B14" s="3" t="s">
        <v>49</v>
      </c>
      <c r="C14" s="4" t="s">
        <v>50</v>
      </c>
      <c r="D14" s="3" t="s">
        <v>49</v>
      </c>
      <c r="E14" s="4" t="s">
        <v>50</v>
      </c>
      <c r="F14" s="3" t="s">
        <v>49</v>
      </c>
      <c r="G14" s="4" t="s">
        <v>50</v>
      </c>
      <c r="H14" s="11" t="str">
        <f t="shared" si="0"/>
        <v>OB.1.2 
CAP1.PA.LA11</v>
      </c>
      <c r="I14" s="12" t="str">
        <f t="shared" si="1"/>
        <v>Le PA pubblicano, entro il 23 settembre 2020, tramite l’applicazione form.agid.gov.it, una dichiarazione di accessibilità per ciascuno dei loro i siti web</v>
      </c>
      <c r="J14" s="11" t="str">
        <f t="shared" si="2"/>
        <v xml:space="preserve"> 
Entro settembre 2020 </v>
      </c>
      <c r="K14" s="49" t="str">
        <f>IF('Stato LdA'!B12="","",'Stato LdA'!B12)</f>
        <v/>
      </c>
      <c r="L14" s="47" t="str">
        <f>IF('Stato LdA'!C12="","",'Stato LdA'!C12)</f>
        <v/>
      </c>
      <c r="M14" s="78" t="str">
        <f>IF('Stato LdA'!D12="","",'Stato LdA'!D12)</f>
        <v/>
      </c>
      <c r="N14" s="78" t="str">
        <f>IF('Stato LdA'!E12="","",'Stato LdA'!E12)</f>
        <v/>
      </c>
      <c r="O14" s="79" t="str">
        <f>IF('Stato LdA'!F12="","",'Stato LdA'!F12)</f>
        <v/>
      </c>
      <c r="P14" s="82" t="str">
        <f>IF('Stato LdA'!G12="","",'Stato LdA'!G12)</f>
        <v/>
      </c>
    </row>
    <row r="15" spans="1:16" s="80" customFormat="1" ht="49.95" customHeight="1" x14ac:dyDescent="0.3">
      <c r="A15" s="86" t="s">
        <v>198</v>
      </c>
      <c r="B15" s="3" t="s">
        <v>51</v>
      </c>
      <c r="C15" s="4" t="s">
        <v>37</v>
      </c>
      <c r="D15" s="3" t="s">
        <v>51</v>
      </c>
      <c r="E15" s="4" t="s">
        <v>37</v>
      </c>
      <c r="F15" s="3" t="s">
        <v>51</v>
      </c>
      <c r="G15" s="4" t="s">
        <v>37</v>
      </c>
      <c r="H15" s="11" t="str">
        <f t="shared" si="0"/>
        <v>OB.1.2 
CAP1.PA.LA12</v>
      </c>
      <c r="I15" s="12" t="str">
        <f t="shared" si="1"/>
        <v>Le PAC coinvolte nell’erogazione delle informazioni, previste dall’allegato 1 del Regolamento europeo 2018/1724 sul Single Digital Gateway, pubblicano le informazioni di propria competenza</v>
      </c>
      <c r="J15" s="11" t="str">
        <f t="shared" si="2"/>
        <v xml:space="preserve"> 
Entro dicembre 2020 </v>
      </c>
      <c r="K15" s="49" t="str">
        <f>IF('Stato LdA'!B13="","",'Stato LdA'!B13)</f>
        <v/>
      </c>
      <c r="L15" s="47" t="str">
        <f>IF('Stato LdA'!C13="","",'Stato LdA'!C13)</f>
        <v/>
      </c>
      <c r="M15" s="78" t="str">
        <f>IF('Stato LdA'!D13="","",'Stato LdA'!D13)</f>
        <v/>
      </c>
      <c r="N15" s="78" t="str">
        <f>IF('Stato LdA'!E13="","",'Stato LdA'!E13)</f>
        <v/>
      </c>
      <c r="O15" s="79" t="str">
        <f>IF('Stato LdA'!F13="","",'Stato LdA'!F13)</f>
        <v/>
      </c>
      <c r="P15" s="82" t="str">
        <f>IF('Stato LdA'!G13="","",'Stato LdA'!G13)</f>
        <v/>
      </c>
    </row>
    <row r="16" spans="1:16" s="80" customFormat="1" ht="49.95" customHeight="1" x14ac:dyDescent="0.3">
      <c r="A16" s="86" t="s">
        <v>199</v>
      </c>
      <c r="B16" s="3" t="s">
        <v>52</v>
      </c>
      <c r="C16" s="4" t="s">
        <v>53</v>
      </c>
      <c r="D16" s="3" t="s">
        <v>52</v>
      </c>
      <c r="E16" s="4" t="s">
        <v>53</v>
      </c>
      <c r="F16" s="3" t="s">
        <v>52</v>
      </c>
      <c r="G16" s="4" t="s">
        <v>53</v>
      </c>
      <c r="H16" s="11" t="str">
        <f t="shared" si="0"/>
        <v>OB.1.2 
CAP1.PA.LA13</v>
      </c>
      <c r="I16" s="12" t="str">
        <f t="shared" si="1"/>
        <v>Le PA devono pubblicare gli obiettivi di accessibilità sul proprio sito</v>
      </c>
      <c r="J16" s="11" t="str">
        <f t="shared" si="2"/>
        <v xml:space="preserve"> 
Entro marzo 2021 </v>
      </c>
      <c r="K16" s="49" t="str">
        <f>IF('Stato LdA'!B14="","",'Stato LdA'!B14)</f>
        <v/>
      </c>
      <c r="L16" s="47" t="str">
        <f>IF('Stato LdA'!C14="","",'Stato LdA'!C14)</f>
        <v/>
      </c>
      <c r="M16" s="78" t="str">
        <f>IF('Stato LdA'!D14="","",'Stato LdA'!D14)</f>
        <v/>
      </c>
      <c r="N16" s="78" t="str">
        <f>IF('Stato LdA'!E14="","",'Stato LdA'!E14)</f>
        <v/>
      </c>
      <c r="O16" s="79" t="str">
        <f>IF('Stato LdA'!F14="","",'Stato LdA'!F14)</f>
        <v/>
      </c>
      <c r="P16" s="82" t="str">
        <f>IF('Stato LdA'!G14="","",'Stato LdA'!G14)</f>
        <v/>
      </c>
    </row>
    <row r="17" spans="1:16" s="80" customFormat="1" ht="49.95" customHeight="1" x14ac:dyDescent="0.3">
      <c r="A17" s="86" t="s">
        <v>200</v>
      </c>
      <c r="B17" s="3" t="s">
        <v>54</v>
      </c>
      <c r="C17" s="4" t="s">
        <v>55</v>
      </c>
      <c r="D17" s="3" t="s">
        <v>54</v>
      </c>
      <c r="E17" s="4" t="s">
        <v>56</v>
      </c>
      <c r="F17" s="3" t="s">
        <v>54</v>
      </c>
      <c r="G17" s="9" t="s">
        <v>168</v>
      </c>
      <c r="H17" s="11" t="str">
        <f t="shared" si="0"/>
        <v>OB.1.2 
CAP1.PA.LA14</v>
      </c>
      <c r="I17" s="12" t="str">
        <f t="shared" si="1"/>
        <v>Le PA comunicano ad AGID, tramite apposito form online, l’uso dei modelli per lo sviluppo web per i propri siti istituzionali</v>
      </c>
      <c r="J17" s="11" t="str">
        <f t="shared" si="2"/>
        <v>Linee di azione ancora vigenti</v>
      </c>
      <c r="K17" s="49" t="str">
        <f>IF('Stato LdA'!B15="","",'Stato LdA'!B15)</f>
        <v/>
      </c>
      <c r="L17" s="47" t="str">
        <f>IF('Stato LdA'!C15="","",'Stato LdA'!C15)</f>
        <v/>
      </c>
      <c r="M17" s="78" t="str">
        <f>IF('Stato LdA'!D15="","",'Stato LdA'!D15)</f>
        <v/>
      </c>
      <c r="N17" s="78" t="str">
        <f>IF('Stato LdA'!E15="","",'Stato LdA'!E15)</f>
        <v/>
      </c>
      <c r="O17" s="79" t="str">
        <f>IF('Stato LdA'!F15="","",'Stato LdA'!F15)</f>
        <v/>
      </c>
      <c r="P17" s="82" t="str">
        <f>IF('Stato LdA'!G15="","",'Stato LdA'!G15)</f>
        <v/>
      </c>
    </row>
    <row r="18" spans="1:16" s="80" customFormat="1" ht="49.95" customHeight="1" x14ac:dyDescent="0.3">
      <c r="A18" s="86" t="s">
        <v>201</v>
      </c>
      <c r="B18" s="3" t="s">
        <v>52</v>
      </c>
      <c r="C18" s="4" t="s">
        <v>57</v>
      </c>
      <c r="D18" s="3" t="s">
        <v>52</v>
      </c>
      <c r="E18" s="4" t="s">
        <v>57</v>
      </c>
      <c r="F18" s="3" t="s">
        <v>58</v>
      </c>
      <c r="G18" s="9" t="s">
        <v>59</v>
      </c>
      <c r="H18" s="11" t="str">
        <f t="shared" si="0"/>
        <v>OB.1.2 
CAP1.PA.LA16</v>
      </c>
      <c r="I18" s="12" t="str">
        <f t="shared" si="1"/>
        <v>Entro 31 marzo 2023 le PA devono pubblicare gli obiettivi di accessibilità sul proprio sito</v>
      </c>
      <c r="J18" s="11" t="str">
        <f t="shared" si="2"/>
        <v xml:space="preserve"> 
Entro marzo 2023 </v>
      </c>
      <c r="K18" s="49" t="str">
        <f>IF('Stato LdA'!B16="","",'Stato LdA'!B16)</f>
        <v/>
      </c>
      <c r="L18" s="47" t="str">
        <f>IF('Stato LdA'!C16="","",'Stato LdA'!C16)</f>
        <v/>
      </c>
      <c r="M18" s="78" t="str">
        <f>IF('Stato LdA'!D16="","",'Stato LdA'!D16)</f>
        <v/>
      </c>
      <c r="N18" s="78" t="str">
        <f>IF('Stato LdA'!E16="","",'Stato LdA'!E16)</f>
        <v/>
      </c>
      <c r="O18" s="79" t="str">
        <f>IF('Stato LdA'!F16="","",'Stato LdA'!F16)</f>
        <v/>
      </c>
      <c r="P18" s="82" t="str">
        <f>IF('Stato LdA'!G16="","",'Stato LdA'!G16)</f>
        <v/>
      </c>
    </row>
    <row r="19" spans="1:16" s="80" customFormat="1" ht="49.95" customHeight="1" x14ac:dyDescent="0.3">
      <c r="A19" s="86" t="s">
        <v>202</v>
      </c>
      <c r="B19" s="3" t="s">
        <v>35</v>
      </c>
      <c r="C19" s="4" t="s">
        <v>36</v>
      </c>
      <c r="D19" s="3" t="s">
        <v>60</v>
      </c>
      <c r="E19" s="4" t="s">
        <v>61</v>
      </c>
      <c r="F19" s="3" t="s">
        <v>60</v>
      </c>
      <c r="G19" s="4" t="s">
        <v>61</v>
      </c>
      <c r="H19" s="11" t="str">
        <f t="shared" si="0"/>
        <v>OB.1.2 
CAP1.PA.LA20</v>
      </c>
      <c r="I19" s="12" t="str">
        <f t="shared" si="1"/>
        <v>Le PA pubblicano, entro il 23 settembre 2022, tramite l’applicazione form.agid.gov.it, una dichiarazione di accessibilità per ciascuno dei loro i siti web e APP mobili</v>
      </c>
      <c r="J19" s="11" t="str">
        <f t="shared" si="2"/>
        <v xml:space="preserve"> 
Entro settembre 2022 </v>
      </c>
      <c r="K19" s="49" t="str">
        <f>IF('Stato LdA'!B17="","",'Stato LdA'!B17)</f>
        <v/>
      </c>
      <c r="L19" s="47" t="str">
        <f>IF('Stato LdA'!C17="","",'Stato LdA'!C17)</f>
        <v/>
      </c>
      <c r="M19" s="78" t="str">
        <f>IF('Stato LdA'!D17="","",'Stato LdA'!D17)</f>
        <v/>
      </c>
      <c r="N19" s="78" t="str">
        <f>IF('Stato LdA'!E17="","",'Stato LdA'!E17)</f>
        <v/>
      </c>
      <c r="O19" s="79" t="str">
        <f>IF('Stato LdA'!F17="","",'Stato LdA'!F17)</f>
        <v/>
      </c>
      <c r="P19" s="82" t="str">
        <f>IF('Stato LdA'!G17="","",'Stato LdA'!G17)</f>
        <v/>
      </c>
    </row>
    <row r="20" spans="1:16" s="80" customFormat="1" ht="49.95" customHeight="1" x14ac:dyDescent="0.3">
      <c r="A20" s="86" t="s">
        <v>203</v>
      </c>
      <c r="B20" s="3" t="s">
        <v>35</v>
      </c>
      <c r="C20" s="4" t="s">
        <v>36</v>
      </c>
      <c r="D20" s="3" t="s">
        <v>62</v>
      </c>
      <c r="E20" s="4" t="s">
        <v>44</v>
      </c>
      <c r="F20" s="3" t="s">
        <v>62</v>
      </c>
      <c r="G20" s="9" t="s">
        <v>44</v>
      </c>
      <c r="H20" s="11" t="str">
        <f t="shared" si="0"/>
        <v>OB.1.2 
CAP1.PA.LA21</v>
      </c>
      <c r="I20" s="12" t="str">
        <f t="shared" si="1"/>
        <v>Le Amministrazioni adeguano i propri siti web rimuovendo, tra gli altri, gli errori relativi a 2 criteri di successo più frequentemente non soddisfatti, come pubblicato sul sito di AGID</v>
      </c>
      <c r="J20" s="11" t="str">
        <f t="shared" si="2"/>
        <v xml:space="preserve"> 
Entro dicembre 2022 </v>
      </c>
      <c r="K20" s="49" t="str">
        <f>IF('Stato LdA'!B18="","",'Stato LdA'!B18)</f>
        <v/>
      </c>
      <c r="L20" s="47" t="str">
        <f>IF('Stato LdA'!C18="","",'Stato LdA'!C18)</f>
        <v/>
      </c>
      <c r="M20" s="78" t="str">
        <f>IF('Stato LdA'!D18="","",'Stato LdA'!D18)</f>
        <v/>
      </c>
      <c r="N20" s="78" t="str">
        <f>IF('Stato LdA'!E18="","",'Stato LdA'!E18)</f>
        <v/>
      </c>
      <c r="O20" s="79" t="str">
        <f>IF('Stato LdA'!F18="","",'Stato LdA'!F18)</f>
        <v/>
      </c>
      <c r="P20" s="82" t="str">
        <f>IF('Stato LdA'!G18="","",'Stato LdA'!G18)</f>
        <v/>
      </c>
    </row>
    <row r="21" spans="1:16" s="80" customFormat="1" ht="49.95" customHeight="1" x14ac:dyDescent="0.3">
      <c r="A21" s="86" t="s">
        <v>204</v>
      </c>
      <c r="B21" s="3" t="s">
        <v>35</v>
      </c>
      <c r="C21" s="4" t="s">
        <v>36</v>
      </c>
      <c r="D21" s="3" t="s">
        <v>62</v>
      </c>
      <c r="E21" s="4" t="s">
        <v>45</v>
      </c>
      <c r="F21" s="3" t="s">
        <v>63</v>
      </c>
      <c r="G21" s="9" t="s">
        <v>45</v>
      </c>
      <c r="H21" s="11" t="str">
        <f t="shared" si="0"/>
        <v>OB.1.2 
CAP1.PA.LA22</v>
      </c>
      <c r="I21" s="12" t="str">
        <f t="shared" si="1"/>
        <v>Le PA risolvono gli errori relativi al criterio di successo “2.1.1 Tastiera (Livello A)”, come rilevato nel campione di siti web monitorato da AGID nel 2021</v>
      </c>
      <c r="J21" s="11" t="str">
        <f t="shared" si="2"/>
        <v xml:space="preserve"> 
Entro dicembre 2023 </v>
      </c>
      <c r="K21" s="49" t="str">
        <f>IF('Stato LdA'!B19="","",'Stato LdA'!B19)</f>
        <v/>
      </c>
      <c r="L21" s="47" t="str">
        <f>IF('Stato LdA'!C19="","",'Stato LdA'!C19)</f>
        <v/>
      </c>
      <c r="M21" s="78" t="str">
        <f>IF('Stato LdA'!D19="","",'Stato LdA'!D19)</f>
        <v/>
      </c>
      <c r="N21" s="78" t="str">
        <f>IF('Stato LdA'!E19="","",'Stato LdA'!E19)</f>
        <v/>
      </c>
      <c r="O21" s="79" t="str">
        <f>IF('Stato LdA'!F19="","",'Stato LdA'!F19)</f>
        <v/>
      </c>
      <c r="P21" s="82" t="str">
        <f>IF('Stato LdA'!G19="","",'Stato LdA'!G19)</f>
        <v/>
      </c>
    </row>
    <row r="22" spans="1:16" s="80" customFormat="1" ht="49.95" customHeight="1" x14ac:dyDescent="0.3">
      <c r="A22" s="86" t="s">
        <v>205</v>
      </c>
      <c r="B22" s="3" t="s">
        <v>35</v>
      </c>
      <c r="C22" s="4" t="s">
        <v>36</v>
      </c>
      <c r="D22" s="3" t="s">
        <v>64</v>
      </c>
      <c r="E22" s="4" t="s">
        <v>45</v>
      </c>
      <c r="F22" s="3" t="s">
        <v>65</v>
      </c>
      <c r="G22" s="9" t="s">
        <v>45</v>
      </c>
      <c r="H22" s="11" t="str">
        <f t="shared" si="0"/>
        <v>OB.1.2 
CAP1.PA.LA23</v>
      </c>
      <c r="I22" s="12" t="str">
        <f t="shared" si="1"/>
        <v>Le PA comunicano ad AGID, tramite l’applicazione form.agid.gov.it, l’esito dei test di usabilità del proprio sito istituzionale</v>
      </c>
      <c r="J22" s="11" t="str">
        <f t="shared" si="2"/>
        <v xml:space="preserve"> 
Entro dicembre 2023 </v>
      </c>
      <c r="K22" s="49" t="str">
        <f>IF('Stato LdA'!B20="","",'Stato LdA'!B20)</f>
        <v/>
      </c>
      <c r="L22" s="47" t="str">
        <f>IF('Stato LdA'!C20="","",'Stato LdA'!C20)</f>
        <v/>
      </c>
      <c r="M22" s="78" t="str">
        <f>IF('Stato LdA'!D20="","",'Stato LdA'!D20)</f>
        <v/>
      </c>
      <c r="N22" s="78" t="str">
        <f>IF('Stato LdA'!E20="","",'Stato LdA'!E20)</f>
        <v/>
      </c>
      <c r="O22" s="79" t="str">
        <f>IF('Stato LdA'!F20="","",'Stato LdA'!F20)</f>
        <v/>
      </c>
      <c r="P22" s="82" t="str">
        <f>IF('Stato LdA'!G20="","",'Stato LdA'!G20)</f>
        <v/>
      </c>
    </row>
    <row r="23" spans="1:16" s="80" customFormat="1" ht="49.95" customHeight="1" x14ac:dyDescent="0.3">
      <c r="A23" s="86" t="s">
        <v>206</v>
      </c>
      <c r="B23" s="3" t="s">
        <v>35</v>
      </c>
      <c r="C23" s="4" t="s">
        <v>36</v>
      </c>
      <c r="D23" s="3" t="s">
        <v>35</v>
      </c>
      <c r="E23" s="4" t="s">
        <v>36</v>
      </c>
      <c r="F23" s="3" t="s">
        <v>66</v>
      </c>
      <c r="G23" s="9" t="s">
        <v>168</v>
      </c>
      <c r="H23" s="11" t="str">
        <f t="shared" si="0"/>
        <v>OB.1.2 
CAP1.PA.LA26</v>
      </c>
      <c r="I23" s="12" t="str">
        <f t="shared" si="1"/>
        <v>Le PA devono seguire i principi delle Linee guida di design per i siti internet e i servizi digitali della PA</v>
      </c>
      <c r="J23" s="11" t="str">
        <f t="shared" si="2"/>
        <v>Linee di azione ancora vigenti</v>
      </c>
      <c r="K23" s="49" t="str">
        <f>IF('Stato LdA'!B21="","",'Stato LdA'!B21)</f>
        <v/>
      </c>
      <c r="L23" s="47" t="str">
        <f>IF('Stato LdA'!C21="","",'Stato LdA'!C21)</f>
        <v/>
      </c>
      <c r="M23" s="78" t="str">
        <f>IF('Stato LdA'!D21="","",'Stato LdA'!D21)</f>
        <v/>
      </c>
      <c r="N23" s="78" t="str">
        <f>IF('Stato LdA'!E21="","",'Stato LdA'!E21)</f>
        <v/>
      </c>
      <c r="O23" s="79" t="str">
        <f>IF('Stato LdA'!F21="","",'Stato LdA'!F21)</f>
        <v/>
      </c>
      <c r="P23" s="82" t="str">
        <f>IF('Stato LdA'!G21="","",'Stato LdA'!G21)</f>
        <v/>
      </c>
    </row>
    <row r="24" spans="1:16" s="80" customFormat="1" ht="49.95" customHeight="1" x14ac:dyDescent="0.3">
      <c r="A24" s="86" t="s">
        <v>207</v>
      </c>
      <c r="B24" s="3" t="s">
        <v>35</v>
      </c>
      <c r="C24" s="4" t="s">
        <v>36</v>
      </c>
      <c r="D24" s="3" t="s">
        <v>35</v>
      </c>
      <c r="E24" s="4" t="s">
        <v>36</v>
      </c>
      <c r="F24" s="3" t="s">
        <v>67</v>
      </c>
      <c r="G24" s="9" t="s">
        <v>68</v>
      </c>
      <c r="H24" s="11" t="str">
        <f t="shared" si="0"/>
        <v>OB.1.2 
CAP1.PA.LA27</v>
      </c>
      <c r="I24" s="12" t="str">
        <f t="shared" si="1"/>
        <v>Le PA comunicano al DTD la realizzazione dei siti in adesione agli avvisi della misura 1.4.1 del PNRR</v>
      </c>
      <c r="J24" s="11" t="str">
        <f t="shared" si="2"/>
        <v xml:space="preserve">Da giugno 2023  
</v>
      </c>
      <c r="K24" s="49" t="str">
        <f>IF('Stato LdA'!B22="","",'Stato LdA'!B22)</f>
        <v/>
      </c>
      <c r="L24" s="47" t="str">
        <f>IF('Stato LdA'!C22="","",'Stato LdA'!C22)</f>
        <v/>
      </c>
      <c r="M24" s="78" t="str">
        <f>IF('Stato LdA'!D22="","",'Stato LdA'!D22)</f>
        <v/>
      </c>
      <c r="N24" s="78" t="str">
        <f>IF('Stato LdA'!E22="","",'Stato LdA'!E22)</f>
        <v/>
      </c>
      <c r="O24" s="79" t="str">
        <f>IF('Stato LdA'!F22="","",'Stato LdA'!F22)</f>
        <v/>
      </c>
      <c r="P24" s="82" t="str">
        <f>IF('Stato LdA'!G22="","",'Stato LdA'!G22)</f>
        <v/>
      </c>
    </row>
    <row r="25" spans="1:16" s="80" customFormat="1" ht="49.95" customHeight="1" x14ac:dyDescent="0.3">
      <c r="A25" s="86" t="s">
        <v>208</v>
      </c>
      <c r="B25" s="3" t="s">
        <v>35</v>
      </c>
      <c r="C25" s="4" t="s">
        <v>36</v>
      </c>
      <c r="D25" s="3" t="s">
        <v>35</v>
      </c>
      <c r="E25" s="4" t="s">
        <v>36</v>
      </c>
      <c r="F25" s="3" t="s">
        <v>69</v>
      </c>
      <c r="G25" s="9" t="s">
        <v>70</v>
      </c>
      <c r="H25" s="11" t="str">
        <f t="shared" si="0"/>
        <v>OB.1.2 
CAP1.PA.LA28</v>
      </c>
      <c r="I25" s="12" t="str">
        <f t="shared" si="1"/>
        <v>Le PA pubblicano, entro il 23 settembre 2023, tramite l’applicazione form.agid.gov.it, una dichiarazione di accessibilità per ciascuno dei propri siti web e APP mobili</v>
      </c>
      <c r="J25" s="11" t="str">
        <f t="shared" si="2"/>
        <v xml:space="preserve"> 
Entro settembre 2023 </v>
      </c>
      <c r="K25" s="49" t="str">
        <f>IF('Stato LdA'!B23="","",'Stato LdA'!B23)</f>
        <v/>
      </c>
      <c r="L25" s="47" t="str">
        <f>IF('Stato LdA'!C23="","",'Stato LdA'!C23)</f>
        <v/>
      </c>
      <c r="M25" s="78" t="str">
        <f>IF('Stato LdA'!D23="","",'Stato LdA'!D23)</f>
        <v/>
      </c>
      <c r="N25" s="78" t="str">
        <f>IF('Stato LdA'!E23="","",'Stato LdA'!E23)</f>
        <v/>
      </c>
      <c r="O25" s="79" t="str">
        <f>IF('Stato LdA'!F23="","",'Stato LdA'!F23)</f>
        <v/>
      </c>
      <c r="P25" s="82" t="str">
        <f>IF('Stato LdA'!G23="","",'Stato LdA'!G23)</f>
        <v/>
      </c>
    </row>
    <row r="26" spans="1:16" s="80" customFormat="1" ht="49.95" customHeight="1" x14ac:dyDescent="0.3">
      <c r="A26" s="86" t="s">
        <v>209</v>
      </c>
      <c r="B26" s="3" t="s">
        <v>35</v>
      </c>
      <c r="C26" s="4" t="s">
        <v>36</v>
      </c>
      <c r="D26" s="3" t="s">
        <v>35</v>
      </c>
      <c r="E26" s="4" t="s">
        <v>36</v>
      </c>
      <c r="F26" s="3" t="s">
        <v>71</v>
      </c>
      <c r="G26" s="9" t="s">
        <v>72</v>
      </c>
      <c r="H26" s="11" t="str">
        <f t="shared" si="0"/>
        <v>OB.1.2 
CAP1.PA.LA29</v>
      </c>
      <c r="I26" s="12" t="str">
        <f t="shared" si="1"/>
        <v>Entro il 31 marzo 2024 le PA devono pubblicare gli obiettivi di accessibilità sul proprio sito</v>
      </c>
      <c r="J26" s="11" t="str">
        <f t="shared" si="2"/>
        <v xml:space="preserve"> 
Entro marzo 2024 </v>
      </c>
      <c r="K26" s="49" t="str">
        <f>IF('Stato LdA'!B24="","",'Stato LdA'!B24)</f>
        <v/>
      </c>
      <c r="L26" s="47" t="str">
        <f>IF('Stato LdA'!C24="","",'Stato LdA'!C24)</f>
        <v/>
      </c>
      <c r="M26" s="78" t="str">
        <f>IF('Stato LdA'!D24="","",'Stato LdA'!D24)</f>
        <v/>
      </c>
      <c r="N26" s="78" t="str">
        <f>IF('Stato LdA'!E24="","",'Stato LdA'!E24)</f>
        <v/>
      </c>
      <c r="O26" s="79" t="str">
        <f>IF('Stato LdA'!F24="","",'Stato LdA'!F24)</f>
        <v/>
      </c>
      <c r="P26" s="82" t="str">
        <f>IF('Stato LdA'!G24="","",'Stato LdA'!G24)</f>
        <v/>
      </c>
    </row>
    <row r="27" spans="1:16" s="80" customFormat="1" ht="49.95" customHeight="1" x14ac:dyDescent="0.3">
      <c r="A27" s="86" t="s">
        <v>210</v>
      </c>
      <c r="B27" s="3" t="s">
        <v>35</v>
      </c>
      <c r="C27" s="4" t="s">
        <v>36</v>
      </c>
      <c r="D27" s="3" t="s">
        <v>35</v>
      </c>
      <c r="E27" s="4" t="s">
        <v>36</v>
      </c>
      <c r="F27" s="3" t="s">
        <v>73</v>
      </c>
      <c r="G27" s="9" t="s">
        <v>74</v>
      </c>
      <c r="H27" s="11" t="str">
        <f t="shared" si="0"/>
        <v>OB.1.2 
CAP1.PA.LA30</v>
      </c>
      <c r="I27" s="12" t="str">
        <f t="shared" si="1"/>
        <v>Le PA pubblicano, entro il 23 settembre 2024, tramite l’applicazione form.agid.gov.it, una dichiarazione di accessibilità per ciascuno dei propri siti web e APP mobili</v>
      </c>
      <c r="J27" s="11" t="str">
        <f t="shared" si="2"/>
        <v xml:space="preserve"> 
Entro settembre 2024 </v>
      </c>
      <c r="K27" s="49" t="str">
        <f>IF('Stato LdA'!B25="","",'Stato LdA'!B25)</f>
        <v/>
      </c>
      <c r="L27" s="47" t="str">
        <f>IF('Stato LdA'!C25="","",'Stato LdA'!C25)</f>
        <v/>
      </c>
      <c r="M27" s="78" t="str">
        <f>IF('Stato LdA'!D25="","",'Stato LdA'!D25)</f>
        <v/>
      </c>
      <c r="N27" s="78" t="str">
        <f>IF('Stato LdA'!E25="","",'Stato LdA'!E25)</f>
        <v/>
      </c>
      <c r="O27" s="79" t="str">
        <f>IF('Stato LdA'!F25="","",'Stato LdA'!F25)</f>
        <v/>
      </c>
      <c r="P27" s="82" t="str">
        <f>IF('Stato LdA'!G25="","",'Stato LdA'!G25)</f>
        <v/>
      </c>
    </row>
    <row r="28" spans="1:16" s="80" customFormat="1" ht="49.95" customHeight="1" x14ac:dyDescent="0.3">
      <c r="A28" s="86" t="s">
        <v>211</v>
      </c>
      <c r="B28" s="3" t="s">
        <v>35</v>
      </c>
      <c r="C28" s="4" t="s">
        <v>36</v>
      </c>
      <c r="D28" s="3" t="s">
        <v>35</v>
      </c>
      <c r="E28" s="4" t="s">
        <v>36</v>
      </c>
      <c r="F28" s="3" t="s">
        <v>75</v>
      </c>
      <c r="G28" s="9" t="s">
        <v>76</v>
      </c>
      <c r="H28" s="11" t="str">
        <f t="shared" si="0"/>
        <v>OB.1.2 
CAP1.PA.LA31</v>
      </c>
      <c r="I28" s="12" t="str">
        <f t="shared" si="1"/>
        <v>Le PA risolvono gli errori relativi al criterio di successo “4.1.3 Messaggi di stato (Livello AA)”, come rilevato nel campione di siti web monitorato da AGID nel 2021</v>
      </c>
      <c r="J28" s="11" t="str">
        <f t="shared" si="2"/>
        <v xml:space="preserve"> 
Entro dicembre 2024 </v>
      </c>
      <c r="K28" s="49" t="str">
        <f>IF('Stato LdA'!B26="","",'Stato LdA'!B26)</f>
        <v/>
      </c>
      <c r="L28" s="47" t="str">
        <f>IF('Stato LdA'!C26="","",'Stato LdA'!C26)</f>
        <v/>
      </c>
      <c r="M28" s="78" t="str">
        <f>IF('Stato LdA'!D26="","",'Stato LdA'!D26)</f>
        <v/>
      </c>
      <c r="N28" s="78" t="str">
        <f>IF('Stato LdA'!E26="","",'Stato LdA'!E26)</f>
        <v/>
      </c>
      <c r="O28" s="79" t="str">
        <f>IF('Stato LdA'!F26="","",'Stato LdA'!F26)</f>
        <v/>
      </c>
      <c r="P28" s="82" t="str">
        <f>IF('Stato LdA'!G26="","",'Stato LdA'!G26)</f>
        <v/>
      </c>
    </row>
    <row r="29" spans="1:16" s="80" customFormat="1" ht="49.95" customHeight="1" x14ac:dyDescent="0.3">
      <c r="A29" s="86" t="s">
        <v>212</v>
      </c>
      <c r="B29" s="3" t="s">
        <v>35</v>
      </c>
      <c r="C29" s="4" t="s">
        <v>36</v>
      </c>
      <c r="D29" s="3" t="s">
        <v>77</v>
      </c>
      <c r="E29" s="4" t="s">
        <v>44</v>
      </c>
      <c r="F29" s="3" t="s">
        <v>78</v>
      </c>
      <c r="G29" s="9" t="s">
        <v>44</v>
      </c>
      <c r="H29" s="11" t="str">
        <f t="shared" si="0"/>
        <v>OB.1.3 
CAP1.PA.LA24</v>
      </c>
      <c r="I29" s="12" t="str">
        <f t="shared" si="1"/>
        <v>Le Pubbliche amministrazioni competenti rendono accessibili le informazioni, spiegazioni e istruzioni, di cui agli art. 2, 9 e 10 del Regolamento EU 2018/1724, secondo le specifiche tecniche di implementazione</v>
      </c>
      <c r="J29" s="11" t="str">
        <f t="shared" si="2"/>
        <v xml:space="preserve"> 
Entro dicembre 2022 </v>
      </c>
      <c r="K29" s="49" t="str">
        <f>IF('Stato LdA'!B27="","",'Stato LdA'!B27)</f>
        <v/>
      </c>
      <c r="L29" s="47" t="str">
        <f>IF('Stato LdA'!C27="","",'Stato LdA'!C27)</f>
        <v/>
      </c>
      <c r="M29" s="78" t="str">
        <f>IF('Stato LdA'!D27="","",'Stato LdA'!D27)</f>
        <v/>
      </c>
      <c r="N29" s="78" t="str">
        <f>IF('Stato LdA'!E27="","",'Stato LdA'!E27)</f>
        <v/>
      </c>
      <c r="O29" s="79" t="str">
        <f>IF('Stato LdA'!F27="","",'Stato LdA'!F27)</f>
        <v/>
      </c>
      <c r="P29" s="82" t="str">
        <f>IF('Stato LdA'!G27="","",'Stato LdA'!G27)</f>
        <v/>
      </c>
    </row>
    <row r="30" spans="1:16" s="80" customFormat="1" ht="99.6" customHeight="1" x14ac:dyDescent="0.3">
      <c r="A30" s="86" t="s">
        <v>213</v>
      </c>
      <c r="B30" s="3" t="s">
        <v>35</v>
      </c>
      <c r="C30" s="4" t="s">
        <v>36</v>
      </c>
      <c r="D30" s="3" t="s">
        <v>79</v>
      </c>
      <c r="E30" s="4" t="s">
        <v>45</v>
      </c>
      <c r="F30" s="3" t="s">
        <v>80</v>
      </c>
      <c r="G30" s="9" t="s">
        <v>45</v>
      </c>
      <c r="H30" s="11" t="str">
        <f t="shared" si="0"/>
        <v>OB.1.3 
CAP1.PA.LA25</v>
      </c>
      <c r="I30" s="12" t="str">
        <f t="shared" si="1"/>
        <v>Le Pubbliche Amministrazioni competenti per i dati necessari all’esecuzione dei procedimenti amministrativi ricompresi nelle procedure di cui all’Allegato II del Regolamento UE 2018/1724, mettono a disposizione dati strutturati ovvero dati non strutturati in formato elettronico secondo ontologie e accessibili tramite API nel rispetto delle specifiche tecniche del Single Digital Gateway. Nel caso di Pubbliche Amministrazioni che rendono disponibili i dati non strutturati, le stesse amministrazioni predispongono la pianificazione di messa a disposizione degli stessi dati in formato strutturato prevedendo il completamento dell’attività entro dicembre 2025</v>
      </c>
      <c r="J30" s="11" t="str">
        <f t="shared" si="2"/>
        <v xml:space="preserve"> 
Entro dicembre 2023 </v>
      </c>
      <c r="K30" s="49" t="str">
        <f>IF('Stato LdA'!B28="","",'Stato LdA'!B28)</f>
        <v/>
      </c>
      <c r="L30" s="47" t="str">
        <f>IF('Stato LdA'!C28="","",'Stato LdA'!C28)</f>
        <v/>
      </c>
      <c r="M30" s="78" t="str">
        <f>IF('Stato LdA'!D28="","",'Stato LdA'!D28)</f>
        <v/>
      </c>
      <c r="N30" s="78" t="str">
        <f>IF('Stato LdA'!E28="","",'Stato LdA'!E28)</f>
        <v/>
      </c>
      <c r="O30" s="79" t="str">
        <f>IF('Stato LdA'!F28="","",'Stato LdA'!F28)</f>
        <v/>
      </c>
      <c r="P30" s="82" t="str">
        <f>IF('Stato LdA'!G28="","",'Stato LdA'!G28)</f>
        <v/>
      </c>
    </row>
    <row r="31" spans="1:16" s="80" customFormat="1" ht="49.95" customHeight="1" x14ac:dyDescent="0.3">
      <c r="A31" s="86" t="s">
        <v>214</v>
      </c>
      <c r="B31" s="3" t="s">
        <v>35</v>
      </c>
      <c r="C31" s="4" t="s">
        <v>36</v>
      </c>
      <c r="D31" s="3" t="s">
        <v>35</v>
      </c>
      <c r="E31" s="4" t="s">
        <v>36</v>
      </c>
      <c r="F31" s="3" t="s">
        <v>81</v>
      </c>
      <c r="G31" s="9" t="s">
        <v>45</v>
      </c>
      <c r="H31" s="11" t="str">
        <f t="shared" si="0"/>
        <v>OB.1.3 
CAP1.PA.LA32</v>
      </c>
      <c r="I31" s="12" t="str">
        <f t="shared" si="1"/>
        <v>Le Pubbliche Amministrazioni competenti per i procedimenti amministrativi relativi alle procedure di cui all’Allegato II del Regolamento UE 2018/1724 adeguano i propri procedimenti amministrativi alle specifiche tecniche di implementazione del Single Digital Gateway</v>
      </c>
      <c r="J31" s="11" t="str">
        <f t="shared" si="2"/>
        <v xml:space="preserve"> 
Entro dicembre 2023 </v>
      </c>
      <c r="K31" s="49" t="str">
        <f>IF('Stato LdA'!B29="","",'Stato LdA'!B29)</f>
        <v/>
      </c>
      <c r="L31" s="47" t="str">
        <f>IF('Stato LdA'!C29="","",'Stato LdA'!C29)</f>
        <v/>
      </c>
      <c r="M31" s="78" t="str">
        <f>IF('Stato LdA'!D29="","",'Stato LdA'!D29)</f>
        <v/>
      </c>
      <c r="N31" s="78" t="str">
        <f>IF('Stato LdA'!E29="","",'Stato LdA'!E29)</f>
        <v/>
      </c>
      <c r="O31" s="79" t="str">
        <f>IF('Stato LdA'!F29="","",'Stato LdA'!F29)</f>
        <v/>
      </c>
      <c r="P31" s="82" t="str">
        <f>IF('Stato LdA'!G29="","",'Stato LdA'!G29)</f>
        <v/>
      </c>
    </row>
    <row r="32" spans="1:16" s="80" customFormat="1" ht="49.95" customHeight="1" x14ac:dyDescent="0.3">
      <c r="A32" s="86" t="s">
        <v>215</v>
      </c>
      <c r="B32" s="3" t="s">
        <v>35</v>
      </c>
      <c r="C32" s="4" t="s">
        <v>36</v>
      </c>
      <c r="D32" s="3" t="s">
        <v>35</v>
      </c>
      <c r="E32" s="4" t="s">
        <v>36</v>
      </c>
      <c r="F32" s="3" t="s">
        <v>82</v>
      </c>
      <c r="G32" s="9" t="s">
        <v>45</v>
      </c>
      <c r="H32" s="11" t="str">
        <f t="shared" si="0"/>
        <v>OB.1.4 
CAP1.PA.LA33</v>
      </c>
      <c r="I32" s="12" t="str">
        <f t="shared" si="1"/>
        <v>Le PA effettuano test per l’integrazione delle applicazioni in uso (ad esempio il protocollo) sul nuovo sistema. Per tali integrazioni si raccomanda alle amministrazioni di utilizzare al meglio i fondi PNRR alla data disponibili</v>
      </c>
      <c r="J32" s="11" t="str">
        <f t="shared" si="2"/>
        <v xml:space="preserve"> 
Entro dicembre 2023 </v>
      </c>
      <c r="K32" s="49" t="str">
        <f>IF('Stato LdA'!B30="","",'Stato LdA'!B30)</f>
        <v/>
      </c>
      <c r="L32" s="47" t="str">
        <f>IF('Stato LdA'!C30="","",'Stato LdA'!C30)</f>
        <v/>
      </c>
      <c r="M32" s="78" t="str">
        <f>IF('Stato LdA'!D30="","",'Stato LdA'!D30)</f>
        <v/>
      </c>
      <c r="N32" s="78" t="str">
        <f>IF('Stato LdA'!E30="","",'Stato LdA'!E30)</f>
        <v/>
      </c>
      <c r="O32" s="79" t="str">
        <f>IF('Stato LdA'!F30="","",'Stato LdA'!F30)</f>
        <v/>
      </c>
      <c r="P32" s="82" t="str">
        <f>IF('Stato LdA'!G30="","",'Stato LdA'!G30)</f>
        <v/>
      </c>
    </row>
    <row r="33" spans="1:16" s="80" customFormat="1" ht="49.95" customHeight="1" x14ac:dyDescent="0.3">
      <c r="A33" s="86" t="s">
        <v>216</v>
      </c>
      <c r="B33" s="3" t="s">
        <v>35</v>
      </c>
      <c r="C33" s="4" t="s">
        <v>36</v>
      </c>
      <c r="D33" s="3" t="s">
        <v>35</v>
      </c>
      <c r="E33" s="4" t="s">
        <v>36</v>
      </c>
      <c r="F33" s="3" t="s">
        <v>83</v>
      </c>
      <c r="G33" s="9" t="s">
        <v>84</v>
      </c>
      <c r="H33" s="11" t="str">
        <f t="shared" si="0"/>
        <v>OB.1.4 
CAP1.PA.LA34</v>
      </c>
      <c r="I33" s="12" t="str">
        <f t="shared" si="1"/>
        <v>Le PA si rendono pronte all’esercizio delle applicazioni sui nuovi sistemi</v>
      </c>
      <c r="J33" s="11" t="str">
        <f t="shared" si="2"/>
        <v xml:space="preserve"> 
Entro aprile 2024 </v>
      </c>
      <c r="K33" s="49" t="str">
        <f>IF('Stato LdA'!B31="","",'Stato LdA'!B31)</f>
        <v/>
      </c>
      <c r="L33" s="47" t="str">
        <f>IF('Stato LdA'!C31="","",'Stato LdA'!C31)</f>
        <v/>
      </c>
      <c r="M33" s="78" t="str">
        <f>IF('Stato LdA'!D31="","",'Stato LdA'!D31)</f>
        <v/>
      </c>
      <c r="N33" s="78" t="str">
        <f>IF('Stato LdA'!E31="","",'Stato LdA'!E31)</f>
        <v/>
      </c>
      <c r="O33" s="79" t="str">
        <f>IF('Stato LdA'!F31="","",'Stato LdA'!F31)</f>
        <v/>
      </c>
      <c r="P33" s="82" t="str">
        <f>IF('Stato LdA'!G31="","",'Stato LdA'!G31)</f>
        <v/>
      </c>
    </row>
    <row r="34" spans="1:16" s="80" customFormat="1" ht="49.95" customHeight="1" x14ac:dyDescent="0.3">
      <c r="A34" s="86" t="s">
        <v>217</v>
      </c>
      <c r="B34" s="3" t="s">
        <v>85</v>
      </c>
      <c r="C34" s="4" t="s">
        <v>86</v>
      </c>
      <c r="D34" s="3" t="s">
        <v>87</v>
      </c>
      <c r="E34" s="4" t="s">
        <v>88</v>
      </c>
      <c r="F34" s="3" t="s">
        <v>87</v>
      </c>
      <c r="G34" s="9" t="s">
        <v>168</v>
      </c>
      <c r="H34" s="11" t="str">
        <f t="shared" si="0"/>
        <v>OB.2.1 
CAP2.PA.LA01</v>
      </c>
      <c r="I34" s="12" t="str">
        <f t="shared" si="1"/>
        <v>Le PA e i gestori di servizi pubblici individuano i dataset di tipo dinamico da rendere disponibili in open data coerenti con quanto previsto dalla Direttiva documentandoli nel catalogo nazionali dei dati aperti</v>
      </c>
      <c r="J34" s="11" t="str">
        <f t="shared" si="2"/>
        <v>Linee di azione ancora vigenti</v>
      </c>
      <c r="K34" s="49" t="str">
        <f>IF('Stato LdA'!B32="","",'Stato LdA'!B32)</f>
        <v/>
      </c>
      <c r="L34" s="47" t="str">
        <f>IF('Stato LdA'!C32="","",'Stato LdA'!C32)</f>
        <v/>
      </c>
      <c r="M34" s="78" t="str">
        <f>IF('Stato LdA'!D32="","",'Stato LdA'!D32)</f>
        <v/>
      </c>
      <c r="N34" s="78" t="str">
        <f>IF('Stato LdA'!E32="","",'Stato LdA'!E32)</f>
        <v/>
      </c>
      <c r="O34" s="79" t="str">
        <f>IF('Stato LdA'!F32="","",'Stato LdA'!F32)</f>
        <v/>
      </c>
      <c r="P34" s="82" t="str">
        <f>IF('Stato LdA'!G32="","",'Stato LdA'!G32)</f>
        <v/>
      </c>
    </row>
    <row r="35" spans="1:16" s="80" customFormat="1" ht="49.95" customHeight="1" x14ac:dyDescent="0.3">
      <c r="A35" s="86" t="s">
        <v>218</v>
      </c>
      <c r="B35" s="3" t="s">
        <v>89</v>
      </c>
      <c r="C35" s="4" t="s">
        <v>86</v>
      </c>
      <c r="D35" s="3" t="s">
        <v>89</v>
      </c>
      <c r="E35" s="4" t="s">
        <v>86</v>
      </c>
      <c r="F35" s="3" t="s">
        <v>89</v>
      </c>
      <c r="G35" s="4" t="s">
        <v>86</v>
      </c>
      <c r="H35" s="11" t="str">
        <f t="shared" si="0"/>
        <v>OB.2.1 
CAP2.PA.LA02</v>
      </c>
      <c r="I35" s="12" t="str">
        <f t="shared" si="1"/>
        <v>Le PA rendono disponibili i dati territoriali attraverso i servizi di cui alla Direttiva 2007/2/EC (INSPIRE)</v>
      </c>
      <c r="J35" s="11" t="str">
        <f t="shared" si="2"/>
        <v xml:space="preserve">Da gennaio 2021  
</v>
      </c>
      <c r="K35" s="49" t="str">
        <f>IF('Stato LdA'!B33="","",'Stato LdA'!B33)</f>
        <v/>
      </c>
      <c r="L35" s="47" t="str">
        <f>IF('Stato LdA'!C33="","",'Stato LdA'!C33)</f>
        <v/>
      </c>
      <c r="M35" s="78" t="str">
        <f>IF('Stato LdA'!D33="","",'Stato LdA'!D33)</f>
        <v/>
      </c>
      <c r="N35" s="78" t="str">
        <f>IF('Stato LdA'!E33="","",'Stato LdA'!E33)</f>
        <v/>
      </c>
      <c r="O35" s="79" t="str">
        <f>IF('Stato LdA'!F33="","",'Stato LdA'!F33)</f>
        <v/>
      </c>
      <c r="P35" s="82" t="str">
        <f>IF('Stato LdA'!G33="","",'Stato LdA'!G33)</f>
        <v/>
      </c>
    </row>
    <row r="36" spans="1:16" s="80" customFormat="1" ht="49.95" customHeight="1" x14ac:dyDescent="0.3">
      <c r="A36" s="86" t="s">
        <v>219</v>
      </c>
      <c r="B36" s="3" t="s">
        <v>97</v>
      </c>
      <c r="C36" s="4" t="s">
        <v>27</v>
      </c>
      <c r="D36" s="3" t="s">
        <v>97</v>
      </c>
      <c r="E36" s="4" t="s">
        <v>28</v>
      </c>
      <c r="F36" s="3" t="s">
        <v>97</v>
      </c>
      <c r="G36" s="9" t="s">
        <v>168</v>
      </c>
      <c r="H36" s="11" t="str">
        <f t="shared" si="0"/>
        <v>OB.3.1 
CAP3.PA.LA01</v>
      </c>
      <c r="I36" s="12" t="str">
        <f t="shared" si="1"/>
        <v>Le PA che intendono aderire a NoiPA esprimono manifestazione di interesse e inviano richiesta di adesione</v>
      </c>
      <c r="J36" s="11" t="str">
        <f t="shared" si="2"/>
        <v>Linee di azione ancora vigenti</v>
      </c>
      <c r="K36" s="49" t="str">
        <f>IF('Stato LdA'!B34="","",'Stato LdA'!B34)</f>
        <v/>
      </c>
      <c r="L36" s="47" t="str">
        <f>IF('Stato LdA'!C34="","",'Stato LdA'!C34)</f>
        <v/>
      </c>
      <c r="M36" s="78" t="str">
        <f>IF('Stato LdA'!D34="","",'Stato LdA'!D34)</f>
        <v/>
      </c>
      <c r="N36" s="78" t="str">
        <f>IF('Stato LdA'!E34="","",'Stato LdA'!E34)</f>
        <v/>
      </c>
      <c r="O36" s="79" t="str">
        <f>IF('Stato LdA'!F34="","",'Stato LdA'!F34)</f>
        <v/>
      </c>
      <c r="P36" s="82" t="str">
        <f>IF('Stato LdA'!G34="","",'Stato LdA'!G34)</f>
        <v/>
      </c>
    </row>
    <row r="37" spans="1:16" s="80" customFormat="1" ht="49.95" customHeight="1" x14ac:dyDescent="0.3">
      <c r="A37" s="86" t="s">
        <v>220</v>
      </c>
      <c r="B37" s="3" t="s">
        <v>98</v>
      </c>
      <c r="C37" s="4" t="s">
        <v>37</v>
      </c>
      <c r="D37" s="3" t="s">
        <v>98</v>
      </c>
      <c r="E37" s="4" t="s">
        <v>37</v>
      </c>
      <c r="F37" s="3" t="s">
        <v>98</v>
      </c>
      <c r="G37" s="4" t="s">
        <v>37</v>
      </c>
      <c r="H37" s="11" t="str">
        <f t="shared" si="0"/>
        <v>OB.3.1 
CAP3.PA.LA02</v>
      </c>
      <c r="I37" s="12" t="str">
        <f t="shared" si="1"/>
        <v>Regioni, Enti Locali e Strutture sanitarie elaborano piani regionali per l’adozione di pagoPA, anche attraverso il dialogo tra le realtà associative degli enti territoriali coinvolti</v>
      </c>
      <c r="J37" s="11" t="str">
        <f t="shared" si="2"/>
        <v xml:space="preserve"> 
Entro dicembre 2020 </v>
      </c>
      <c r="K37" s="49" t="str">
        <f>IF('Stato LdA'!B35="","",'Stato LdA'!B35)</f>
        <v/>
      </c>
      <c r="L37" s="47" t="str">
        <f>IF('Stato LdA'!C35="","",'Stato LdA'!C35)</f>
        <v/>
      </c>
      <c r="M37" s="78" t="str">
        <f>IF('Stato LdA'!D35="","",'Stato LdA'!D35)</f>
        <v/>
      </c>
      <c r="N37" s="78" t="str">
        <f>IF('Stato LdA'!E35="","",'Stato LdA'!E35)</f>
        <v/>
      </c>
      <c r="O37" s="79" t="str">
        <f>IF('Stato LdA'!F35="","",'Stato LdA'!F35)</f>
        <v/>
      </c>
      <c r="P37" s="82" t="str">
        <f>IF('Stato LdA'!G35="","",'Stato LdA'!G35)</f>
        <v/>
      </c>
    </row>
    <row r="38" spans="1:16" s="80" customFormat="1" ht="49.95" customHeight="1" x14ac:dyDescent="0.3">
      <c r="A38" s="86" t="s">
        <v>221</v>
      </c>
      <c r="B38" s="3" t="s">
        <v>99</v>
      </c>
      <c r="C38" s="4" t="s">
        <v>86</v>
      </c>
      <c r="D38" s="3" t="s">
        <v>99</v>
      </c>
      <c r="E38" s="4" t="s">
        <v>88</v>
      </c>
      <c r="F38" s="3" t="s">
        <v>99</v>
      </c>
      <c r="G38" s="9" t="s">
        <v>168</v>
      </c>
      <c r="H38" s="11" t="str">
        <f t="shared" si="0"/>
        <v>OB.3.1 
CAP3.PA.LA04</v>
      </c>
      <c r="I38" s="12" t="str">
        <f t="shared" si="1"/>
        <v>Le PA interessate compilano il questionario per la raccolta delle informazioni di assessment per l’adesione a NoiPA</v>
      </c>
      <c r="J38" s="11" t="str">
        <f t="shared" si="2"/>
        <v>Linee di azione ancora vigenti</v>
      </c>
      <c r="K38" s="49" t="str">
        <f>IF('Stato LdA'!B36="","",'Stato LdA'!B36)</f>
        <v/>
      </c>
      <c r="L38" s="47" t="str">
        <f>IF('Stato LdA'!C36="","",'Stato LdA'!C36)</f>
        <v/>
      </c>
      <c r="M38" s="78" t="str">
        <f>IF('Stato LdA'!D36="","",'Stato LdA'!D36)</f>
        <v/>
      </c>
      <c r="N38" s="78" t="str">
        <f>IF('Stato LdA'!E36="","",'Stato LdA'!E36)</f>
        <v/>
      </c>
      <c r="O38" s="79" t="str">
        <f>IF('Stato LdA'!F36="","",'Stato LdA'!F36)</f>
        <v/>
      </c>
      <c r="P38" s="82" t="str">
        <f>IF('Stato LdA'!G36="","",'Stato LdA'!G36)</f>
        <v/>
      </c>
    </row>
    <row r="39" spans="1:16" s="80" customFormat="1" ht="49.95" customHeight="1" x14ac:dyDescent="0.3">
      <c r="A39" s="86" t="s">
        <v>222</v>
      </c>
      <c r="B39" s="3" t="s">
        <v>35</v>
      </c>
      <c r="C39" s="4" t="s">
        <v>36</v>
      </c>
      <c r="D39" s="3" t="s">
        <v>35</v>
      </c>
      <c r="E39" s="4" t="s">
        <v>36</v>
      </c>
      <c r="F39" s="3" t="s">
        <v>101</v>
      </c>
      <c r="G39" s="9" t="s">
        <v>93</v>
      </c>
      <c r="H39" s="11" t="str">
        <f t="shared" si="0"/>
        <v>OB.3.1 
CAP3.PA.LA24</v>
      </c>
      <c r="I39" s="12" t="str">
        <f t="shared" si="1"/>
        <v>Le PA interessate ai nuovi servizi NoiPA disponibili dal 2024 esprimono manifestazione di interesse per l’adesione ai servizi</v>
      </c>
      <c r="J39" s="11" t="str">
        <f t="shared" si="2"/>
        <v xml:space="preserve">Da gennaio 2024  
</v>
      </c>
      <c r="K39" s="49" t="str">
        <f>IF('Stato LdA'!B37="","",'Stato LdA'!B37)</f>
        <v/>
      </c>
      <c r="L39" s="47" t="str">
        <f>IF('Stato LdA'!C37="","",'Stato LdA'!C37)</f>
        <v/>
      </c>
      <c r="M39" s="78" t="str">
        <f>IF('Stato LdA'!D37="","",'Stato LdA'!D37)</f>
        <v/>
      </c>
      <c r="N39" s="78" t="str">
        <f>IF('Stato LdA'!E37="","",'Stato LdA'!E37)</f>
        <v/>
      </c>
      <c r="O39" s="79" t="str">
        <f>IF('Stato LdA'!F37="","",'Stato LdA'!F37)</f>
        <v/>
      </c>
      <c r="P39" s="82" t="str">
        <f>IF('Stato LdA'!G37="","",'Stato LdA'!G37)</f>
        <v/>
      </c>
    </row>
    <row r="40" spans="1:16" s="80" customFormat="1" ht="49.95" customHeight="1" x14ac:dyDescent="0.3">
      <c r="A40" s="86" t="s">
        <v>223</v>
      </c>
      <c r="B40" s="3" t="s">
        <v>102</v>
      </c>
      <c r="C40" s="4" t="s">
        <v>15</v>
      </c>
      <c r="D40" s="3" t="s">
        <v>103</v>
      </c>
      <c r="E40" s="4" t="s">
        <v>17</v>
      </c>
      <c r="F40" s="3" t="s">
        <v>103</v>
      </c>
      <c r="G40" s="9" t="s">
        <v>168</v>
      </c>
      <c r="H40" s="11" t="str">
        <f t="shared" si="0"/>
        <v>OB.3.2 
CAP3.PA.LA07</v>
      </c>
      <c r="I40" s="12" t="str">
        <f t="shared" si="1"/>
        <v>Le PA e i gestori di pubblici servizi proseguono il percorso di adesione a SPID e CIE e dismettono le altre modalità di autenticazione associate ai propri servizi online</v>
      </c>
      <c r="J40" s="11" t="str">
        <f t="shared" si="2"/>
        <v>Linee di azione ancora vigenti</v>
      </c>
      <c r="K40" s="49" t="str">
        <f>IF('Stato LdA'!B38="","",'Stato LdA'!B38)</f>
        <v/>
      </c>
      <c r="L40" s="47" t="str">
        <f>IF('Stato LdA'!C38="","",'Stato LdA'!C38)</f>
        <v/>
      </c>
      <c r="M40" s="78" t="str">
        <f>IF('Stato LdA'!D38="","",'Stato LdA'!D38)</f>
        <v/>
      </c>
      <c r="N40" s="78" t="str">
        <f>IF('Stato LdA'!E38="","",'Stato LdA'!E38)</f>
        <v/>
      </c>
      <c r="O40" s="79" t="str">
        <f>IF('Stato LdA'!F38="","",'Stato LdA'!F38)</f>
        <v/>
      </c>
      <c r="P40" s="82" t="str">
        <f>IF('Stato LdA'!G38="","",'Stato LdA'!G38)</f>
        <v/>
      </c>
    </row>
    <row r="41" spans="1:16" s="80" customFormat="1" ht="49.95" customHeight="1" x14ac:dyDescent="0.3">
      <c r="A41" s="86" t="s">
        <v>224</v>
      </c>
      <c r="B41" s="3" t="s">
        <v>104</v>
      </c>
      <c r="C41" s="4" t="s">
        <v>37</v>
      </c>
      <c r="D41" s="3" t="s">
        <v>104</v>
      </c>
      <c r="E41" s="4" t="s">
        <v>37</v>
      </c>
      <c r="F41" s="3" t="s">
        <v>104</v>
      </c>
      <c r="G41" s="4" t="s">
        <v>37</v>
      </c>
      <c r="H41" s="11" t="str">
        <f t="shared" si="0"/>
        <v>OB.3.2 
CAP3.PA.LA08</v>
      </c>
      <c r="I41" s="12" t="str">
        <f t="shared" si="1"/>
        <v>Le PA e i gestori di pubblici servizi interessati comunicano al Dipartimento per la Trasformazione Digitale le tempistiche per l’adozione dello SPID</v>
      </c>
      <c r="J41" s="11" t="str">
        <f t="shared" si="2"/>
        <v xml:space="preserve"> 
Entro dicembre 2020 </v>
      </c>
      <c r="K41" s="49" t="str">
        <f>IF('Stato LdA'!B39="","",'Stato LdA'!B39)</f>
        <v/>
      </c>
      <c r="L41" s="47" t="str">
        <f>IF('Stato LdA'!C39="","",'Stato LdA'!C39)</f>
        <v/>
      </c>
      <c r="M41" s="78" t="str">
        <f>IF('Stato LdA'!D39="","",'Stato LdA'!D39)</f>
        <v/>
      </c>
      <c r="N41" s="78" t="str">
        <f>IF('Stato LdA'!E39="","",'Stato LdA'!E39)</f>
        <v/>
      </c>
      <c r="O41" s="79" t="str">
        <f>IF('Stato LdA'!F39="","",'Stato LdA'!F39)</f>
        <v/>
      </c>
      <c r="P41" s="82" t="str">
        <f>IF('Stato LdA'!G39="","",'Stato LdA'!G39)</f>
        <v/>
      </c>
    </row>
    <row r="42" spans="1:16" s="80" customFormat="1" ht="49.95" customHeight="1" x14ac:dyDescent="0.3">
      <c r="A42" s="86" t="s">
        <v>225</v>
      </c>
      <c r="B42" s="3" t="s">
        <v>105</v>
      </c>
      <c r="C42" s="4" t="s">
        <v>37</v>
      </c>
      <c r="D42" s="3" t="s">
        <v>105</v>
      </c>
      <c r="E42" s="4" t="s">
        <v>37</v>
      </c>
      <c r="F42" s="3" t="s">
        <v>105</v>
      </c>
      <c r="G42" s="4" t="s">
        <v>37</v>
      </c>
      <c r="H42" s="11" t="str">
        <f t="shared" si="0"/>
        <v>OB.3.2 
CAP3.PA.LA09</v>
      </c>
      <c r="I42" s="12" t="str">
        <f t="shared" si="1"/>
        <v>Le PA e i gestori di pubblici servizi interessati definiscono un piano operativo e temporale per la cessazione del rilascio di credenziali proprietarie e per la predisposizione di un accesso SPID only nei confronti dei cittadini dotabili di SPID</v>
      </c>
      <c r="J42" s="11" t="str">
        <f t="shared" si="2"/>
        <v xml:space="preserve"> 
Entro dicembre 2020 </v>
      </c>
      <c r="K42" s="49" t="str">
        <f>IF('Stato LdA'!B40="","",'Stato LdA'!B40)</f>
        <v/>
      </c>
      <c r="L42" s="47" t="str">
        <f>IF('Stato LdA'!C40="","",'Stato LdA'!C40)</f>
        <v/>
      </c>
      <c r="M42" s="78" t="str">
        <f>IF('Stato LdA'!D40="","",'Stato LdA'!D40)</f>
        <v/>
      </c>
      <c r="N42" s="78" t="str">
        <f>IF('Stato LdA'!E40="","",'Stato LdA'!E40)</f>
        <v/>
      </c>
      <c r="O42" s="79" t="str">
        <f>IF('Stato LdA'!F40="","",'Stato LdA'!F40)</f>
        <v/>
      </c>
      <c r="P42" s="82" t="str">
        <f>IF('Stato LdA'!G40="","",'Stato LdA'!G40)</f>
        <v/>
      </c>
    </row>
    <row r="43" spans="1:16" s="80" customFormat="1" ht="49.95" customHeight="1" x14ac:dyDescent="0.3">
      <c r="A43" s="86" t="s">
        <v>226</v>
      </c>
      <c r="B43" s="3" t="s">
        <v>106</v>
      </c>
      <c r="C43" s="4" t="s">
        <v>95</v>
      </c>
      <c r="D43" s="3" t="s">
        <v>107</v>
      </c>
      <c r="E43" s="4" t="s">
        <v>108</v>
      </c>
      <c r="F43" s="3" t="s">
        <v>107</v>
      </c>
      <c r="G43" s="9" t="s">
        <v>168</v>
      </c>
      <c r="H43" s="11" t="str">
        <f t="shared" si="0"/>
        <v>OB.3.2 
CAP3.PA.LA11</v>
      </c>
      <c r="I43" s="12" t="str">
        <f t="shared" si="1"/>
        <v>Le istituzioni scolastiche, in funzione delle proprie necessità, possono aderire a SIOPE+</v>
      </c>
      <c r="J43" s="11" t="str">
        <f t="shared" si="2"/>
        <v>Linee di azione ancora vigenti</v>
      </c>
      <c r="K43" s="49" t="str">
        <f>IF('Stato LdA'!B41="","",'Stato LdA'!B41)</f>
        <v/>
      </c>
      <c r="L43" s="47" t="str">
        <f>IF('Stato LdA'!C41="","",'Stato LdA'!C41)</f>
        <v/>
      </c>
      <c r="M43" s="78" t="str">
        <f>IF('Stato LdA'!D41="","",'Stato LdA'!D41)</f>
        <v/>
      </c>
      <c r="N43" s="78" t="str">
        <f>IF('Stato LdA'!E41="","",'Stato LdA'!E41)</f>
        <v/>
      </c>
      <c r="O43" s="79" t="str">
        <f>IF('Stato LdA'!F41="","",'Stato LdA'!F41)</f>
        <v/>
      </c>
      <c r="P43" s="82" t="str">
        <f>IF('Stato LdA'!G41="","",'Stato LdA'!G41)</f>
        <v/>
      </c>
    </row>
    <row r="44" spans="1:16" s="80" customFormat="1" ht="49.95" customHeight="1" x14ac:dyDescent="0.3">
      <c r="A44" s="86" t="s">
        <v>227</v>
      </c>
      <c r="B44" s="3" t="s">
        <v>109</v>
      </c>
      <c r="C44" s="4" t="s">
        <v>91</v>
      </c>
      <c r="D44" s="3" t="s">
        <v>110</v>
      </c>
      <c r="E44" s="4" t="s">
        <v>41</v>
      </c>
      <c r="F44" s="3" t="s">
        <v>110</v>
      </c>
      <c r="G44" s="9" t="s">
        <v>168</v>
      </c>
      <c r="H44" s="11" t="str">
        <f t="shared" si="0"/>
        <v>OB.3.2 
CAP3.PA.LA12</v>
      </c>
      <c r="I44" s="12" t="str">
        <f t="shared" si="1"/>
        <v>Le PA e i gestori di pubblici servizi interessati cessano il rilascio di credenziali proprietarie a cittadini dotabili di SPID e/o CIE</v>
      </c>
      <c r="J44" s="11" t="str">
        <f t="shared" si="2"/>
        <v>Linee di azione ancora vigenti</v>
      </c>
      <c r="K44" s="49" t="str">
        <f>IF('Stato LdA'!B42="","",'Stato LdA'!B42)</f>
        <v/>
      </c>
      <c r="L44" s="47" t="str">
        <f>IF('Stato LdA'!C42="","",'Stato LdA'!C42)</f>
        <v/>
      </c>
      <c r="M44" s="78" t="str">
        <f>IF('Stato LdA'!D42="","",'Stato LdA'!D42)</f>
        <v/>
      </c>
      <c r="N44" s="78" t="str">
        <f>IF('Stato LdA'!E42="","",'Stato LdA'!E42)</f>
        <v/>
      </c>
      <c r="O44" s="79" t="str">
        <f>IF('Stato LdA'!F42="","",'Stato LdA'!F42)</f>
        <v/>
      </c>
      <c r="P44" s="82" t="str">
        <f>IF('Stato LdA'!G42="","",'Stato LdA'!G42)</f>
        <v/>
      </c>
    </row>
    <row r="45" spans="1:16" s="80" customFormat="1" ht="49.95" customHeight="1" x14ac:dyDescent="0.3">
      <c r="A45" s="86" t="s">
        <v>228</v>
      </c>
      <c r="B45" s="3" t="s">
        <v>111</v>
      </c>
      <c r="C45" s="4" t="s">
        <v>91</v>
      </c>
      <c r="D45" s="3" t="s">
        <v>112</v>
      </c>
      <c r="E45" s="4" t="s">
        <v>41</v>
      </c>
      <c r="F45" s="3" t="s">
        <v>113</v>
      </c>
      <c r="G45" s="9" t="s">
        <v>168</v>
      </c>
      <c r="H45" s="11" t="str">
        <f t="shared" si="0"/>
        <v>OB.3.2 
CAP3.PA.LA13</v>
      </c>
      <c r="I45" s="12" t="str">
        <f t="shared" si="1"/>
        <v>Le PA e i gestori di pubblici servizi interessati adottano lo SPID e la CIE by default: le nuove applicazioni devono nascere SPID e CIE only a meno che non ci siano vincoli normativi o tecnologici, se dedicate a soggetti dotabili di SPID o CIE. Le PA che intendono adottare lo SPID di livello 2 e 3 devono anche adottare il “Login with eIDAS” per l’accesso transfrontaliero ai propri servizi.</v>
      </c>
      <c r="J45" s="11" t="str">
        <f t="shared" si="2"/>
        <v>Linee di azione ancora vigenti</v>
      </c>
      <c r="K45" s="49" t="str">
        <f>IF('Stato LdA'!B43="","",'Stato LdA'!B43)</f>
        <v/>
      </c>
      <c r="L45" s="47" t="str">
        <f>IF('Stato LdA'!C43="","",'Stato LdA'!C43)</f>
        <v/>
      </c>
      <c r="M45" s="78" t="str">
        <f>IF('Stato LdA'!D43="","",'Stato LdA'!D43)</f>
        <v/>
      </c>
      <c r="N45" s="78" t="str">
        <f>IF('Stato LdA'!E43="","",'Stato LdA'!E43)</f>
        <v/>
      </c>
      <c r="O45" s="79" t="str">
        <f>IF('Stato LdA'!F43="","",'Stato LdA'!F43)</f>
        <v/>
      </c>
      <c r="P45" s="82" t="str">
        <f>IF('Stato LdA'!G43="","",'Stato LdA'!G43)</f>
        <v/>
      </c>
    </row>
    <row r="46" spans="1:16" s="80" customFormat="1" ht="49.95" customHeight="1" x14ac:dyDescent="0.3">
      <c r="A46" s="86" t="s">
        <v>229</v>
      </c>
      <c r="B46" s="3" t="s">
        <v>114</v>
      </c>
      <c r="C46" s="4" t="s">
        <v>100</v>
      </c>
      <c r="D46" s="3" t="s">
        <v>114</v>
      </c>
      <c r="E46" s="4" t="s">
        <v>169</v>
      </c>
      <c r="F46" s="3" t="s">
        <v>114</v>
      </c>
      <c r="G46" s="4" t="s">
        <v>169</v>
      </c>
      <c r="H46" s="11" t="str">
        <f t="shared" si="0"/>
        <v>OB.3.2 
CAP3.PA.LA14</v>
      </c>
      <c r="I46" s="12" t="str">
        <f t="shared" si="1"/>
        <v>I Comuni subentrano in ANPR</v>
      </c>
      <c r="J46" s="11" t="str">
        <f t="shared" si="2"/>
        <v xml:space="preserve">Entro dicembre 2021  
</v>
      </c>
      <c r="K46" s="49" t="str">
        <f>IF('Stato LdA'!B44="","",'Stato LdA'!B44)</f>
        <v/>
      </c>
      <c r="L46" s="47" t="str">
        <f>IF('Stato LdA'!C44="","",'Stato LdA'!C44)</f>
        <v/>
      </c>
      <c r="M46" s="78" t="str">
        <f>IF('Stato LdA'!D44="","",'Stato LdA'!D44)</f>
        <v/>
      </c>
      <c r="N46" s="78" t="str">
        <f>IF('Stato LdA'!E44="","",'Stato LdA'!E44)</f>
        <v/>
      </c>
      <c r="O46" s="79" t="str">
        <f>IF('Stato LdA'!F44="","",'Stato LdA'!F44)</f>
        <v/>
      </c>
      <c r="P46" s="82" t="str">
        <f>IF('Stato LdA'!G44="","",'Stato LdA'!G44)</f>
        <v/>
      </c>
    </row>
    <row r="47" spans="1:16" s="80" customFormat="1" ht="49.95" customHeight="1" x14ac:dyDescent="0.3">
      <c r="A47" s="86" t="s">
        <v>230</v>
      </c>
      <c r="B47" s="3" t="s">
        <v>115</v>
      </c>
      <c r="C47" s="4" t="s">
        <v>100</v>
      </c>
      <c r="D47" s="3" t="s">
        <v>115</v>
      </c>
      <c r="E47" s="4" t="s">
        <v>100</v>
      </c>
      <c r="F47" s="3" t="s">
        <v>115</v>
      </c>
      <c r="G47" s="4" t="s">
        <v>100</v>
      </c>
      <c r="H47" s="11" t="str">
        <f t="shared" si="0"/>
        <v>OB.3.2 
CAP3.PA.LA15</v>
      </c>
      <c r="I47" s="12" t="str">
        <f t="shared" si="1"/>
        <v>Le PA completano il passaggio alla Piattaforma pagoPA per tutti gli incassi delle PA centrali e locali</v>
      </c>
      <c r="J47" s="11" t="str">
        <f t="shared" si="2"/>
        <v xml:space="preserve"> 
Entro dicembre 2021 </v>
      </c>
      <c r="K47" s="49" t="str">
        <f>IF('Stato LdA'!B45="","",'Stato LdA'!B45)</f>
        <v/>
      </c>
      <c r="L47" s="47" t="str">
        <f>IF('Stato LdA'!C45="","",'Stato LdA'!C45)</f>
        <v/>
      </c>
      <c r="M47" s="78" t="str">
        <f>IF('Stato LdA'!D45="","",'Stato LdA'!D45)</f>
        <v/>
      </c>
      <c r="N47" s="78" t="str">
        <f>IF('Stato LdA'!E45="","",'Stato LdA'!E45)</f>
        <v/>
      </c>
      <c r="O47" s="79" t="str">
        <f>IF('Stato LdA'!F45="","",'Stato LdA'!F45)</f>
        <v/>
      </c>
      <c r="P47" s="82" t="str">
        <f>IF('Stato LdA'!G45="","",'Stato LdA'!G45)</f>
        <v/>
      </c>
    </row>
    <row r="48" spans="1:16" s="80" customFormat="1" ht="49.95" customHeight="1" x14ac:dyDescent="0.3">
      <c r="A48" s="86" t="s">
        <v>231</v>
      </c>
      <c r="B48" s="3" t="s">
        <v>35</v>
      </c>
      <c r="C48" s="4" t="s">
        <v>36</v>
      </c>
      <c r="D48" s="3" t="s">
        <v>116</v>
      </c>
      <c r="E48" s="4" t="s">
        <v>39</v>
      </c>
      <c r="F48" s="3" t="s">
        <v>117</v>
      </c>
      <c r="G48" s="9" t="s">
        <v>168</v>
      </c>
      <c r="H48" s="11" t="str">
        <f t="shared" si="0"/>
        <v>OB.3.2 
CAP3.PA.LA20</v>
      </c>
      <c r="I48" s="12" t="str">
        <f t="shared" si="1"/>
        <v>Le PA devono adeguarsi alle evoluzioni previste dall’ecosistema SPID (tra cui OpenID Connect, servizi per i minori e gestione degli attributi qualificati)</v>
      </c>
      <c r="J48" s="11" t="str">
        <f t="shared" si="2"/>
        <v>Linee di azione ancora vigenti</v>
      </c>
      <c r="K48" s="49" t="str">
        <f>IF('Stato LdA'!B46="","",'Stato LdA'!B46)</f>
        <v/>
      </c>
      <c r="L48" s="47" t="str">
        <f>IF('Stato LdA'!C46="","",'Stato LdA'!C46)</f>
        <v/>
      </c>
      <c r="M48" s="78" t="str">
        <f>IF('Stato LdA'!D46="","",'Stato LdA'!D46)</f>
        <v/>
      </c>
      <c r="N48" s="78" t="str">
        <f>IF('Stato LdA'!E46="","",'Stato LdA'!E46)</f>
        <v/>
      </c>
      <c r="O48" s="79" t="str">
        <f>IF('Stato LdA'!F46="","",'Stato LdA'!F46)</f>
        <v/>
      </c>
      <c r="P48" s="82" t="str">
        <f>IF('Stato LdA'!G46="","",'Stato LdA'!G46)</f>
        <v/>
      </c>
    </row>
    <row r="49" spans="1:16" s="80" customFormat="1" ht="49.95" customHeight="1" x14ac:dyDescent="0.3">
      <c r="A49" s="86" t="s">
        <v>232</v>
      </c>
      <c r="B49" s="3" t="s">
        <v>35</v>
      </c>
      <c r="C49" s="4" t="s">
        <v>36</v>
      </c>
      <c r="D49" s="3" t="s">
        <v>118</v>
      </c>
      <c r="E49" s="4" t="s">
        <v>45</v>
      </c>
      <c r="F49" s="3" t="s">
        <v>118</v>
      </c>
      <c r="G49" s="9" t="s">
        <v>45</v>
      </c>
      <c r="H49" s="11" t="str">
        <f t="shared" si="0"/>
        <v>OB.3.2 
CAP3.PA.LA21</v>
      </c>
      <c r="I49" s="12" t="str">
        <f t="shared" si="1"/>
        <v>Le PA aderenti a pagoPA e App IO assicurano per entrambe le piattaforme l’attivazione di nuovi servizi in linea con i target sopra descritti e secondo le modalità attuative definite nell’ambito del Piano Nazionale di Ripresa e Resilienza (PNRR)</v>
      </c>
      <c r="J49" s="11" t="str">
        <f t="shared" si="2"/>
        <v xml:space="preserve"> 
Entro dicembre 2023 </v>
      </c>
      <c r="K49" s="49" t="str">
        <f>IF('Stato LdA'!B47="","",'Stato LdA'!B47)</f>
        <v/>
      </c>
      <c r="L49" s="47" t="str">
        <f>IF('Stato LdA'!C47="","",'Stato LdA'!C47)</f>
        <v/>
      </c>
      <c r="M49" s="78" t="str">
        <f>IF('Stato LdA'!D47="","",'Stato LdA'!D47)</f>
        <v/>
      </c>
      <c r="N49" s="78" t="str">
        <f>IF('Stato LdA'!E47="","",'Stato LdA'!E47)</f>
        <v/>
      </c>
      <c r="O49" s="79" t="str">
        <f>IF('Stato LdA'!F47="","",'Stato LdA'!F47)</f>
        <v/>
      </c>
      <c r="P49" s="82" t="str">
        <f>IF('Stato LdA'!G47="","",'Stato LdA'!G47)</f>
        <v/>
      </c>
    </row>
    <row r="50" spans="1:16" s="80" customFormat="1" ht="49.95" customHeight="1" x14ac:dyDescent="0.3">
      <c r="A50" s="86" t="s">
        <v>232</v>
      </c>
      <c r="B50" s="3" t="s">
        <v>35</v>
      </c>
      <c r="C50" s="4" t="s">
        <v>36</v>
      </c>
      <c r="D50" s="3" t="s">
        <v>35</v>
      </c>
      <c r="E50" s="4" t="s">
        <v>36</v>
      </c>
      <c r="F50" s="3" t="s">
        <v>118</v>
      </c>
      <c r="G50" s="9" t="s">
        <v>76</v>
      </c>
      <c r="H50" s="11" t="str">
        <f t="shared" si="0"/>
        <v>OB.3.2 
CAP3.PA.LA21</v>
      </c>
      <c r="I50" s="12" t="str">
        <f t="shared" si="1"/>
        <v>Le PA aderenti a pagoPA e App IO assicurano per entrambe le piattaforme l’attivazione di nuovi servizi in linea con i target sopra descritti e secondo le modalità attuative definite nell’ambito del Piano Nazionale di Ripresa e Resilienza (PNRR)</v>
      </c>
      <c r="J50" s="11" t="str">
        <f t="shared" si="2"/>
        <v xml:space="preserve"> 
Entro dicembre 2024 </v>
      </c>
      <c r="K50" s="49" t="str">
        <f>IF('Stato LdA'!B48="","",'Stato LdA'!B48)</f>
        <v/>
      </c>
      <c r="L50" s="47" t="str">
        <f>IF('Stato LdA'!C48="","",'Stato LdA'!C48)</f>
        <v/>
      </c>
      <c r="M50" s="78" t="str">
        <f>IF('Stato LdA'!D48="","",'Stato LdA'!D48)</f>
        <v/>
      </c>
      <c r="N50" s="78" t="str">
        <f>IF('Stato LdA'!E48="","",'Stato LdA'!E48)</f>
        <v/>
      </c>
      <c r="O50" s="79" t="str">
        <f>IF('Stato LdA'!F48="","",'Stato LdA'!F48)</f>
        <v/>
      </c>
      <c r="P50" s="82" t="str">
        <f>IF('Stato LdA'!G48="","",'Stato LdA'!G48)</f>
        <v/>
      </c>
    </row>
    <row r="51" spans="1:16" s="80" customFormat="1" ht="49.95" customHeight="1" x14ac:dyDescent="0.3">
      <c r="A51" s="86" t="s">
        <v>233</v>
      </c>
      <c r="B51" s="3" t="s">
        <v>119</v>
      </c>
      <c r="C51" s="4" t="s">
        <v>120</v>
      </c>
      <c r="D51" s="3" t="s">
        <v>121</v>
      </c>
      <c r="E51" s="4" t="s">
        <v>122</v>
      </c>
      <c r="F51" s="3" t="s">
        <v>121</v>
      </c>
      <c r="G51" s="4" t="s">
        <v>122</v>
      </c>
      <c r="H51" s="11" t="str">
        <f t="shared" si="0"/>
        <v>OB.3.3 
CAP3.PA.LA18</v>
      </c>
      <c r="I51" s="12" t="str">
        <f t="shared" si="1"/>
        <v>Le PA si integrano con le API INAD per l’acquisizione dei domicili digitali dei soggetti in essa presenti</v>
      </c>
      <c r="J51" s="11" t="str">
        <f t="shared" si="2"/>
        <v xml:space="preserve">Da febbraio 2022  
</v>
      </c>
      <c r="K51" s="49" t="str">
        <f>IF('Stato LdA'!B49="","",'Stato LdA'!B49)</f>
        <v/>
      </c>
      <c r="L51" s="47" t="str">
        <f>IF('Stato LdA'!C49="","",'Stato LdA'!C49)</f>
        <v/>
      </c>
      <c r="M51" s="78" t="str">
        <f>IF('Stato LdA'!D49="","",'Stato LdA'!D49)</f>
        <v/>
      </c>
      <c r="N51" s="78" t="str">
        <f>IF('Stato LdA'!E49="","",'Stato LdA'!E49)</f>
        <v/>
      </c>
      <c r="O51" s="79" t="str">
        <f>IF('Stato LdA'!F49="","",'Stato LdA'!F49)</f>
        <v/>
      </c>
      <c r="P51" s="82" t="str">
        <f>IF('Stato LdA'!G49="","",'Stato LdA'!G49)</f>
        <v/>
      </c>
    </row>
    <row r="52" spans="1:16" s="80" customFormat="1" ht="49.95" customHeight="1" x14ac:dyDescent="0.3">
      <c r="A52" s="86" t="s">
        <v>234</v>
      </c>
      <c r="B52" s="3" t="s">
        <v>35</v>
      </c>
      <c r="C52" s="4" t="s">
        <v>36</v>
      </c>
      <c r="D52" s="3" t="s">
        <v>124</v>
      </c>
      <c r="E52" s="4" t="s">
        <v>45</v>
      </c>
      <c r="F52" s="3" t="s">
        <v>124</v>
      </c>
      <c r="G52" s="9" t="s">
        <v>45</v>
      </c>
      <c r="H52" s="11" t="str">
        <f t="shared" si="0"/>
        <v>OB.3.3 
CAP3.PA.LA22</v>
      </c>
      <c r="I52" s="12" t="str">
        <f t="shared" si="1"/>
        <v>Le PA centrali e i Comuni, in linea con i target sopra descritti e secondo la roadmap di attuazione prevista dal Piano Nazionale di Ripresa e Resilienza (PNRR), dovranno integrarsi alla Piattaforma Notifiche Digitali</v>
      </c>
      <c r="J52" s="11" t="str">
        <f t="shared" si="2"/>
        <v xml:space="preserve"> 
Entro dicembre 2023 </v>
      </c>
      <c r="K52" s="49" t="str">
        <f>IF('Stato LdA'!B50="","",'Stato LdA'!B50)</f>
        <v/>
      </c>
      <c r="L52" s="47" t="str">
        <f>IF('Stato LdA'!C50="","",'Stato LdA'!C50)</f>
        <v/>
      </c>
      <c r="M52" s="78" t="str">
        <f>IF('Stato LdA'!D50="","",'Stato LdA'!D50)</f>
        <v/>
      </c>
      <c r="N52" s="78" t="str">
        <f>IF('Stato LdA'!E50="","",'Stato LdA'!E50)</f>
        <v/>
      </c>
      <c r="O52" s="79" t="str">
        <f>IF('Stato LdA'!F50="","",'Stato LdA'!F50)</f>
        <v/>
      </c>
      <c r="P52" s="82" t="str">
        <f>IF('Stato LdA'!G50="","",'Stato LdA'!G50)</f>
        <v/>
      </c>
    </row>
    <row r="53" spans="1:16" s="80" customFormat="1" ht="49.95" customHeight="1" x14ac:dyDescent="0.3">
      <c r="A53" s="86" t="s">
        <v>234</v>
      </c>
      <c r="B53" s="3" t="s">
        <v>35</v>
      </c>
      <c r="C53" s="4" t="s">
        <v>36</v>
      </c>
      <c r="D53" s="3" t="s">
        <v>35</v>
      </c>
      <c r="E53" s="4" t="s">
        <v>36</v>
      </c>
      <c r="F53" s="3" t="s">
        <v>124</v>
      </c>
      <c r="G53" s="9" t="s">
        <v>76</v>
      </c>
      <c r="H53" s="11" t="str">
        <f t="shared" si="0"/>
        <v>OB.3.3 
CAP3.PA.LA22</v>
      </c>
      <c r="I53" s="12" t="str">
        <f t="shared" si="1"/>
        <v>Le PA centrali e i Comuni, in linea con i target sopra descritti e secondo la roadmap di attuazione prevista dal Piano Nazionale di Ripresa e Resilienza (PNRR), dovranno integrarsi alla Piattaforma Notifiche Digitali</v>
      </c>
      <c r="J53" s="11" t="str">
        <f t="shared" si="2"/>
        <v xml:space="preserve"> 
Entro dicembre 2024 </v>
      </c>
      <c r="K53" s="49" t="str">
        <f>IF('Stato LdA'!B51="","",'Stato LdA'!B51)</f>
        <v/>
      </c>
      <c r="L53" s="47" t="str">
        <f>IF('Stato LdA'!C51="","",'Stato LdA'!C51)</f>
        <v/>
      </c>
      <c r="M53" s="78" t="str">
        <f>IF('Stato LdA'!D51="","",'Stato LdA'!D51)</f>
        <v/>
      </c>
      <c r="N53" s="78" t="str">
        <f>IF('Stato LdA'!E51="","",'Stato LdA'!E51)</f>
        <v/>
      </c>
      <c r="O53" s="79" t="str">
        <f>IF('Stato LdA'!F51="","",'Stato LdA'!F51)</f>
        <v/>
      </c>
      <c r="P53" s="82" t="str">
        <f>IF('Stato LdA'!G51="","",'Stato LdA'!G51)</f>
        <v/>
      </c>
    </row>
    <row r="54" spans="1:16" s="80" customFormat="1" ht="49.95" customHeight="1" x14ac:dyDescent="0.3">
      <c r="A54" s="86" t="s">
        <v>235</v>
      </c>
      <c r="B54" s="3" t="s">
        <v>125</v>
      </c>
      <c r="C54" s="4" t="s">
        <v>39</v>
      </c>
      <c r="D54" s="3" t="s">
        <v>125</v>
      </c>
      <c r="E54" s="4" t="s">
        <v>39</v>
      </c>
      <c r="F54" s="3" t="s">
        <v>125</v>
      </c>
      <c r="G54" s="4" t="s">
        <v>39</v>
      </c>
      <c r="H54" s="11" t="str">
        <f t="shared" si="0"/>
        <v>OB.4.1 
CAP4.PA.LA05</v>
      </c>
      <c r="I54" s="12" t="str">
        <f t="shared" si="1"/>
        <v>Le PAL proprietarie di data center di gruppo A avviano piani di adeguamento sulla base del regolamento AGID per i livelli minimi di sicurezza e affidabilità dei data center A</v>
      </c>
      <c r="J54" s="11" t="str">
        <f t="shared" si="2"/>
        <v xml:space="preserve">Da gennaio 2022  
</v>
      </c>
      <c r="K54" s="49" t="str">
        <f>IF('Stato LdA'!B52="","",'Stato LdA'!B52)</f>
        <v/>
      </c>
      <c r="L54" s="47" t="str">
        <f>IF('Stato LdA'!C52="","",'Stato LdA'!C52)</f>
        <v/>
      </c>
      <c r="M54" s="78" t="str">
        <f>IF('Stato LdA'!D52="","",'Stato LdA'!D52)</f>
        <v/>
      </c>
      <c r="N54" s="78" t="str">
        <f>IF('Stato LdA'!E52="","",'Stato LdA'!E52)</f>
        <v/>
      </c>
      <c r="O54" s="79" t="str">
        <f>IF('Stato LdA'!F52="","",'Stato LdA'!F52)</f>
        <v/>
      </c>
      <c r="P54" s="82" t="str">
        <f>IF('Stato LdA'!G52="","",'Stato LdA'!G52)</f>
        <v/>
      </c>
    </row>
    <row r="55" spans="1:16" s="80" customFormat="1" ht="49.95" customHeight="1" x14ac:dyDescent="0.3">
      <c r="A55" s="86" t="s">
        <v>236</v>
      </c>
      <c r="B55" s="3" t="s">
        <v>35</v>
      </c>
      <c r="C55" s="4" t="s">
        <v>36</v>
      </c>
      <c r="D55" s="3" t="s">
        <v>127</v>
      </c>
      <c r="E55" s="4" t="s">
        <v>126</v>
      </c>
      <c r="F55" s="3" t="s">
        <v>127</v>
      </c>
      <c r="G55" s="4" t="s">
        <v>126</v>
      </c>
      <c r="H55" s="11" t="str">
        <f t="shared" si="0"/>
        <v>OB.4.2 
CAP4.PA.LA22</v>
      </c>
      <c r="I55" s="12" t="str">
        <f t="shared" si="1"/>
        <v>Le PAC con obbligo di migrazione verso il cloud trasmettono al DTD e all’AGID i relativi piani di migrazione mediante una piattaforma dedicata messa a disposizione dal DTD come indicato nel Regolamento</v>
      </c>
      <c r="J55" s="11" t="str">
        <f t="shared" si="2"/>
        <v xml:space="preserve"> 
Entro febbraio 2023 (o altro termine indicato nel Regolamento) </v>
      </c>
      <c r="K55" s="49" t="str">
        <f>IF('Stato LdA'!B53="","",'Stato LdA'!B53)</f>
        <v/>
      </c>
      <c r="L55" s="47" t="str">
        <f>IF('Stato LdA'!C53="","",'Stato LdA'!C53)</f>
        <v/>
      </c>
      <c r="M55" s="78" t="str">
        <f>IF('Stato LdA'!D53="","",'Stato LdA'!D53)</f>
        <v/>
      </c>
      <c r="N55" s="78" t="str">
        <f>IF('Stato LdA'!E53="","",'Stato LdA'!E53)</f>
        <v/>
      </c>
      <c r="O55" s="79" t="str">
        <f>IF('Stato LdA'!F53="","",'Stato LdA'!F53)</f>
        <v/>
      </c>
      <c r="P55" s="82" t="str">
        <f>IF('Stato LdA'!G53="","",'Stato LdA'!G53)</f>
        <v/>
      </c>
    </row>
    <row r="56" spans="1:16" s="80" customFormat="1" ht="49.95" customHeight="1" x14ac:dyDescent="0.3">
      <c r="A56" s="86" t="s">
        <v>237</v>
      </c>
      <c r="B56" s="3" t="s">
        <v>35</v>
      </c>
      <c r="C56" s="4" t="s">
        <v>36</v>
      </c>
      <c r="D56" s="3" t="s">
        <v>35</v>
      </c>
      <c r="E56" s="4" t="s">
        <v>36</v>
      </c>
      <c r="F56" s="3" t="s">
        <v>128</v>
      </c>
      <c r="G56" s="9" t="s">
        <v>129</v>
      </c>
      <c r="H56" s="11" t="str">
        <f t="shared" si="0"/>
        <v>OB.4.2 
CAP4.PA.LA24</v>
      </c>
      <c r="I56" s="12" t="str">
        <f t="shared" si="1"/>
        <v>Le PA, ove richiesto dal Dipartimento per la Trasformazione Digitale o da AGID, trasmettono le informazioni relative allo stato di avanzamento dell’implementazione dei piani di migrazione</v>
      </c>
      <c r="J56" s="11" t="str">
        <f t="shared" si="2"/>
        <v xml:space="preserve">Da ottobre 2022  
</v>
      </c>
      <c r="K56" s="49" t="str">
        <f>IF('Stato LdA'!B54="","",'Stato LdA'!B54)</f>
        <v/>
      </c>
      <c r="L56" s="47" t="str">
        <f>IF('Stato LdA'!C54="","",'Stato LdA'!C54)</f>
        <v/>
      </c>
      <c r="M56" s="78" t="str">
        <f>IF('Stato LdA'!D54="","",'Stato LdA'!D54)</f>
        <v/>
      </c>
      <c r="N56" s="78" t="str">
        <f>IF('Stato LdA'!E54="","",'Stato LdA'!E54)</f>
        <v/>
      </c>
      <c r="O56" s="79" t="str">
        <f>IF('Stato LdA'!F54="","",'Stato LdA'!F54)</f>
        <v/>
      </c>
      <c r="P56" s="82" t="str">
        <f>IF('Stato LdA'!G54="","",'Stato LdA'!G54)</f>
        <v/>
      </c>
    </row>
    <row r="57" spans="1:16" s="80" customFormat="1" ht="49.95" customHeight="1" x14ac:dyDescent="0.3">
      <c r="A57" s="86" t="s">
        <v>238</v>
      </c>
      <c r="B57" s="3" t="s">
        <v>130</v>
      </c>
      <c r="C57" s="4" t="s">
        <v>27</v>
      </c>
      <c r="D57" s="3" t="s">
        <v>130</v>
      </c>
      <c r="E57" s="4" t="s">
        <v>28</v>
      </c>
      <c r="F57" s="3" t="s">
        <v>131</v>
      </c>
      <c r="G57" s="9" t="s">
        <v>168</v>
      </c>
      <c r="H57" s="11" t="str">
        <f t="shared" si="0"/>
        <v>OB.4.3 
CAP4.PA.LA09</v>
      </c>
      <c r="I57" s="12" t="str">
        <f t="shared" si="1"/>
        <v>Le PAL si approvvigionano sul catalogo MEPA per le necessità di connettività non riscontrabili nei contratti SPC</v>
      </c>
      <c r="J57" s="11" t="str">
        <f t="shared" si="2"/>
        <v>Linee di azione ancora vigenti</v>
      </c>
      <c r="K57" s="49" t="str">
        <f>IF('Stato LdA'!B55="","",'Stato LdA'!B55)</f>
        <v/>
      </c>
      <c r="L57" s="47" t="str">
        <f>IF('Stato LdA'!C55="","",'Stato LdA'!C55)</f>
        <v/>
      </c>
      <c r="M57" s="78" t="str">
        <f>IF('Stato LdA'!D55="","",'Stato LdA'!D55)</f>
        <v/>
      </c>
      <c r="N57" s="78" t="str">
        <f>IF('Stato LdA'!E55="","",'Stato LdA'!E55)</f>
        <v/>
      </c>
      <c r="O57" s="79" t="str">
        <f>IF('Stato LdA'!F55="","",'Stato LdA'!F55)</f>
        <v/>
      </c>
      <c r="P57" s="82" t="str">
        <f>IF('Stato LdA'!G55="","",'Stato LdA'!G55)</f>
        <v/>
      </c>
    </row>
    <row r="58" spans="1:16" s="80" customFormat="1" ht="49.95" customHeight="1" x14ac:dyDescent="0.3">
      <c r="A58" s="86" t="s">
        <v>239</v>
      </c>
      <c r="B58" s="3" t="s">
        <v>132</v>
      </c>
      <c r="C58" s="4" t="s">
        <v>123</v>
      </c>
      <c r="D58" s="3" t="s">
        <v>132</v>
      </c>
      <c r="E58" s="4" t="s">
        <v>123</v>
      </c>
      <c r="F58" s="3" t="s">
        <v>132</v>
      </c>
      <c r="G58" s="4" t="s">
        <v>123</v>
      </c>
      <c r="H58" s="11" t="str">
        <f t="shared" si="0"/>
        <v>OB.4.3 
CAP4.PA.LA10</v>
      </c>
      <c r="I58" s="12" t="str">
        <f t="shared" si="1"/>
        <v>Le PA possono acquistare i nuovi servizi disponibili nel listino SPC</v>
      </c>
      <c r="J58" s="11" t="str">
        <f t="shared" si="2"/>
        <v xml:space="preserve">Da giugno 2021  
</v>
      </c>
      <c r="K58" s="49" t="str">
        <f>IF('Stato LdA'!B56="","",'Stato LdA'!B56)</f>
        <v/>
      </c>
      <c r="L58" s="47" t="str">
        <f>IF('Stato LdA'!C56="","",'Stato LdA'!C56)</f>
        <v/>
      </c>
      <c r="M58" s="78" t="str">
        <f>IF('Stato LdA'!D56="","",'Stato LdA'!D56)</f>
        <v/>
      </c>
      <c r="N58" s="78" t="str">
        <f>IF('Stato LdA'!E56="","",'Stato LdA'!E56)</f>
        <v/>
      </c>
      <c r="O58" s="79" t="str">
        <f>IF('Stato LdA'!F56="","",'Stato LdA'!F56)</f>
        <v/>
      </c>
      <c r="P58" s="82" t="str">
        <f>IF('Stato LdA'!G56="","",'Stato LdA'!G56)</f>
        <v/>
      </c>
    </row>
    <row r="59" spans="1:16" s="80" customFormat="1" ht="49.95" customHeight="1" x14ac:dyDescent="0.3">
      <c r="A59" s="86" t="s">
        <v>240</v>
      </c>
      <c r="B59" s="3" t="s">
        <v>35</v>
      </c>
      <c r="C59" s="4" t="s">
        <v>36</v>
      </c>
      <c r="D59" s="3" t="s">
        <v>133</v>
      </c>
      <c r="E59" s="4" t="s">
        <v>134</v>
      </c>
      <c r="F59" s="3" t="s">
        <v>133</v>
      </c>
      <c r="G59" s="9" t="s">
        <v>93</v>
      </c>
      <c r="H59" s="11" t="str">
        <f t="shared" si="0"/>
        <v>OB.4.3 
CAP4.PA.LA23</v>
      </c>
      <c r="I59" s="12" t="str">
        <f t="shared" si="1"/>
        <v>Le PA possono acquistare i servizi della nuova gara di connettività SPC</v>
      </c>
      <c r="J59" s="11" t="str">
        <f t="shared" si="2"/>
        <v xml:space="preserve">Da gennaio 2024  
</v>
      </c>
      <c r="K59" s="49" t="str">
        <f>IF('Stato LdA'!B57="","",'Stato LdA'!B57)</f>
        <v/>
      </c>
      <c r="L59" s="47" t="str">
        <f>IF('Stato LdA'!C57="","",'Stato LdA'!C57)</f>
        <v/>
      </c>
      <c r="M59" s="78" t="str">
        <f>IF('Stato LdA'!D57="","",'Stato LdA'!D57)</f>
        <v/>
      </c>
      <c r="N59" s="78" t="str">
        <f>IF('Stato LdA'!E57="","",'Stato LdA'!E57)</f>
        <v/>
      </c>
      <c r="O59" s="79" t="str">
        <f>IF('Stato LdA'!F57="","",'Stato LdA'!F57)</f>
        <v/>
      </c>
      <c r="P59" s="82" t="str">
        <f>IF('Stato LdA'!G57="","",'Stato LdA'!G57)</f>
        <v/>
      </c>
    </row>
    <row r="60" spans="1:16" s="80" customFormat="1" ht="49.95" customHeight="1" x14ac:dyDescent="0.3">
      <c r="A60" s="86" t="s">
        <v>241</v>
      </c>
      <c r="B60" s="3" t="s">
        <v>35</v>
      </c>
      <c r="C60" s="4" t="s">
        <v>36</v>
      </c>
      <c r="D60" s="3" t="s">
        <v>35</v>
      </c>
      <c r="E60" s="4" t="s">
        <v>36</v>
      </c>
      <c r="F60" s="3" t="s">
        <v>135</v>
      </c>
      <c r="G60" s="9" t="s">
        <v>76</v>
      </c>
      <c r="H60" s="11" t="str">
        <f t="shared" si="0"/>
        <v>OB.4.3 
CAP4.PA.LA26</v>
      </c>
      <c r="I60" s="12" t="str">
        <f t="shared" si="1"/>
        <v>Le PA che hanno acquistato i servizi della nuova gara di connettività SPC terminano la migrazione</v>
      </c>
      <c r="J60" s="11" t="str">
        <f t="shared" si="2"/>
        <v xml:space="preserve"> 
Entro dicembre 2024 </v>
      </c>
      <c r="K60" s="49" t="str">
        <f>IF('Stato LdA'!B58="","",'Stato LdA'!B58)</f>
        <v/>
      </c>
      <c r="L60" s="47" t="str">
        <f>IF('Stato LdA'!C58="","",'Stato LdA'!C58)</f>
        <v/>
      </c>
      <c r="M60" s="78" t="str">
        <f>IF('Stato LdA'!D58="","",'Stato LdA'!D58)</f>
        <v/>
      </c>
      <c r="N60" s="78" t="str">
        <f>IF('Stato LdA'!E58="","",'Stato LdA'!E58)</f>
        <v/>
      </c>
      <c r="O60" s="79" t="str">
        <f>IF('Stato LdA'!F58="","",'Stato LdA'!F58)</f>
        <v/>
      </c>
      <c r="P60" s="82" t="str">
        <f>IF('Stato LdA'!G58="","",'Stato LdA'!G58)</f>
        <v/>
      </c>
    </row>
    <row r="61" spans="1:16" s="80" customFormat="1" ht="49.95" customHeight="1" x14ac:dyDescent="0.3">
      <c r="A61" s="86" t="s">
        <v>242</v>
      </c>
      <c r="B61" s="3" t="s">
        <v>35</v>
      </c>
      <c r="C61" s="4" t="s">
        <v>36</v>
      </c>
      <c r="D61" s="3" t="s">
        <v>35</v>
      </c>
      <c r="E61" s="4" t="s">
        <v>36</v>
      </c>
      <c r="F61" s="3" t="s">
        <v>136</v>
      </c>
      <c r="G61" s="9" t="s">
        <v>68</v>
      </c>
      <c r="H61" s="11" t="str">
        <f t="shared" si="0"/>
        <v>OB.5.3 
CAP5.PA.LA13</v>
      </c>
      <c r="I61" s="12" t="str">
        <f t="shared" si="1"/>
        <v>I Comuni e le altre amministrazioni coinvolte nei procedimenti SUAP si dotano di piattaforme digitali conformi alle “specifiche tecniche SUAP”</v>
      </c>
      <c r="J61" s="11" t="str">
        <f t="shared" si="2"/>
        <v xml:space="preserve">Da giugno 2023  
</v>
      </c>
      <c r="K61" s="49" t="str">
        <f>IF('Stato LdA'!B59="","",'Stato LdA'!B59)</f>
        <v/>
      </c>
      <c r="L61" s="47" t="str">
        <f>IF('Stato LdA'!C59="","",'Stato LdA'!C59)</f>
        <v/>
      </c>
      <c r="M61" s="78" t="str">
        <f>IF('Stato LdA'!D59="","",'Stato LdA'!D59)</f>
        <v/>
      </c>
      <c r="N61" s="78" t="str">
        <f>IF('Stato LdA'!E59="","",'Stato LdA'!E59)</f>
        <v/>
      </c>
      <c r="O61" s="79" t="str">
        <f>IF('Stato LdA'!F59="","",'Stato LdA'!F59)</f>
        <v/>
      </c>
      <c r="P61" s="82" t="str">
        <f>IF('Stato LdA'!G59="","",'Stato LdA'!G59)</f>
        <v/>
      </c>
    </row>
    <row r="62" spans="1:16" s="80" customFormat="1" ht="49.95" customHeight="1" x14ac:dyDescent="0.3">
      <c r="A62" s="86" t="s">
        <v>243</v>
      </c>
      <c r="B62" s="3" t="s">
        <v>137</v>
      </c>
      <c r="C62" s="4" t="s">
        <v>15</v>
      </c>
      <c r="D62" s="3" t="s">
        <v>137</v>
      </c>
      <c r="E62" s="4" t="s">
        <v>17</v>
      </c>
      <c r="F62" s="3" t="s">
        <v>137</v>
      </c>
      <c r="G62" s="9" t="s">
        <v>168</v>
      </c>
      <c r="H62" s="11" t="str">
        <f t="shared" si="0"/>
        <v>OB.6.1 
CAP6.PA.LA01</v>
      </c>
      <c r="I62" s="12" t="str">
        <f t="shared" si="1"/>
        <v>Le PA nei procedimenti di acquisizione di beni e servizi ICT devono far riferimento alle Linee guida sulla sicurezza nel procurement ICT</v>
      </c>
      <c r="J62" s="11" t="str">
        <f t="shared" si="2"/>
        <v>Linee di azione ancora vigenti</v>
      </c>
      <c r="K62" s="49" t="str">
        <f>IF('Stato LdA'!B60="","",'Stato LdA'!B60)</f>
        <v/>
      </c>
      <c r="L62" s="47" t="str">
        <f>IF('Stato LdA'!C60="","",'Stato LdA'!C60)</f>
        <v/>
      </c>
      <c r="M62" s="78" t="str">
        <f>IF('Stato LdA'!D60="","",'Stato LdA'!D60)</f>
        <v/>
      </c>
      <c r="N62" s="78" t="str">
        <f>IF('Stato LdA'!E60="","",'Stato LdA'!E60)</f>
        <v/>
      </c>
      <c r="O62" s="79" t="str">
        <f>IF('Stato LdA'!F60="","",'Stato LdA'!F60)</f>
        <v/>
      </c>
      <c r="P62" s="82" t="str">
        <f>IF('Stato LdA'!G60="","",'Stato LdA'!G60)</f>
        <v/>
      </c>
    </row>
    <row r="63" spans="1:16" s="80" customFormat="1" ht="49.95" customHeight="1" x14ac:dyDescent="0.3">
      <c r="A63" s="86" t="s">
        <v>244</v>
      </c>
      <c r="B63" s="3" t="s">
        <v>138</v>
      </c>
      <c r="C63" s="4" t="s">
        <v>139</v>
      </c>
      <c r="D63" s="3" t="s">
        <v>138</v>
      </c>
      <c r="E63" s="4" t="s">
        <v>45</v>
      </c>
      <c r="F63" s="3" t="s">
        <v>140</v>
      </c>
      <c r="G63" s="9" t="s">
        <v>168</v>
      </c>
      <c r="H63" s="11" t="str">
        <f t="shared" si="0"/>
        <v>OB.6.1 
CAP6.PA.LA06</v>
      </c>
      <c r="I63" s="12" t="str">
        <f t="shared" si="1"/>
        <v>Le PA continuano a seguire le Misure minime di sicurezza ICT per le pubbliche amministrazioni</v>
      </c>
      <c r="J63" s="11" t="str">
        <f t="shared" si="2"/>
        <v>Linee di azione ancora vigenti</v>
      </c>
      <c r="K63" s="49" t="str">
        <f>IF('Stato LdA'!B61="","",'Stato LdA'!B61)</f>
        <v/>
      </c>
      <c r="L63" s="47" t="str">
        <f>IF('Stato LdA'!C61="","",'Stato LdA'!C61)</f>
        <v/>
      </c>
      <c r="M63" s="78" t="str">
        <f>IF('Stato LdA'!D61="","",'Stato LdA'!D61)</f>
        <v/>
      </c>
      <c r="N63" s="78" t="str">
        <f>IF('Stato LdA'!E61="","",'Stato LdA'!E61)</f>
        <v/>
      </c>
      <c r="O63" s="79" t="str">
        <f>IF('Stato LdA'!F61="","",'Stato LdA'!F61)</f>
        <v/>
      </c>
      <c r="P63" s="82" t="str">
        <f>IF('Stato LdA'!G61="","",'Stato LdA'!G61)</f>
        <v/>
      </c>
    </row>
    <row r="64" spans="1:16" s="80" customFormat="1" ht="49.95" customHeight="1" x14ac:dyDescent="0.3">
      <c r="A64" s="86" t="s">
        <v>245</v>
      </c>
      <c r="B64" s="3" t="s">
        <v>141</v>
      </c>
      <c r="C64" s="4" t="s">
        <v>86</v>
      </c>
      <c r="D64" s="3" t="s">
        <v>141</v>
      </c>
      <c r="E64" s="4" t="s">
        <v>91</v>
      </c>
      <c r="F64" s="3" t="s">
        <v>141</v>
      </c>
      <c r="G64" s="4" t="s">
        <v>91</v>
      </c>
      <c r="H64" s="11" t="str">
        <f t="shared" si="0"/>
        <v>OB.6.2 
CAP6.PA.LA07</v>
      </c>
      <c r="I64" s="12" t="str">
        <f t="shared" si="1"/>
        <v>Le PA devono consultare la piattaforma Infosec aggiornata per rilevare le vulnerabilità (CVE) dei propri asset</v>
      </c>
      <c r="J64" s="11" t="str">
        <f t="shared" si="2"/>
        <v xml:space="preserve">Da dicembre 2021  
</v>
      </c>
      <c r="K64" s="49" t="str">
        <f>IF('Stato LdA'!B62="","",'Stato LdA'!B62)</f>
        <v/>
      </c>
      <c r="L64" s="47" t="str">
        <f>IF('Stato LdA'!C62="","",'Stato LdA'!C62)</f>
        <v/>
      </c>
      <c r="M64" s="78" t="str">
        <f>IF('Stato LdA'!D62="","",'Stato LdA'!D62)</f>
        <v/>
      </c>
      <c r="N64" s="78" t="str">
        <f>IF('Stato LdA'!E62="","",'Stato LdA'!E62)</f>
        <v/>
      </c>
      <c r="O64" s="79" t="str">
        <f>IF('Stato LdA'!F62="","",'Stato LdA'!F62)</f>
        <v/>
      </c>
      <c r="P64" s="82" t="str">
        <f>IF('Stato LdA'!G62="","",'Stato LdA'!G62)</f>
        <v/>
      </c>
    </row>
    <row r="65" spans="1:16" s="80" customFormat="1" ht="49.95" customHeight="1" x14ac:dyDescent="0.3">
      <c r="A65" s="86" t="s">
        <v>246</v>
      </c>
      <c r="B65" s="3" t="s">
        <v>142</v>
      </c>
      <c r="C65" s="4" t="s">
        <v>143</v>
      </c>
      <c r="D65" s="3" t="s">
        <v>142</v>
      </c>
      <c r="E65" s="4" t="s">
        <v>91</v>
      </c>
      <c r="F65" s="3" t="s">
        <v>142</v>
      </c>
      <c r="G65" s="9" t="s">
        <v>18</v>
      </c>
      <c r="H65" s="11" t="str">
        <f t="shared" si="0"/>
        <v>OB.6.2 
CAP6.PA.LA08</v>
      </c>
      <c r="I65" s="12" t="str">
        <f t="shared" si="1"/>
        <v>Le PA devono mantenere costantemente aggiornati i propri portali istituzionali e applicare le correzioni alle vulnerabilità</v>
      </c>
      <c r="J65" s="11" t="str">
        <f t="shared" si="2"/>
        <v xml:space="preserve">Linee di azione ancora vigenti   
</v>
      </c>
      <c r="K65" s="49" t="str">
        <f>IF('Stato LdA'!B63="","",'Stato LdA'!B63)</f>
        <v/>
      </c>
      <c r="L65" s="47" t="str">
        <f>IF('Stato LdA'!C63="","",'Stato LdA'!C63)</f>
        <v/>
      </c>
      <c r="M65" s="78" t="str">
        <f>IF('Stato LdA'!D63="","",'Stato LdA'!D63)</f>
        <v/>
      </c>
      <c r="N65" s="78" t="str">
        <f>IF('Stato LdA'!E63="","",'Stato LdA'!E63)</f>
        <v/>
      </c>
      <c r="O65" s="79" t="str">
        <f>IF('Stato LdA'!F63="","",'Stato LdA'!F63)</f>
        <v/>
      </c>
      <c r="P65" s="82" t="str">
        <f>IF('Stato LdA'!G63="","",'Stato LdA'!G63)</f>
        <v/>
      </c>
    </row>
    <row r="66" spans="1:16" s="80" customFormat="1" ht="49.95" customHeight="1" x14ac:dyDescent="0.3">
      <c r="A66" s="86" t="s">
        <v>247</v>
      </c>
      <c r="B66" s="3" t="s">
        <v>35</v>
      </c>
      <c r="C66" s="4" t="s">
        <v>36</v>
      </c>
      <c r="D66" s="3" t="s">
        <v>144</v>
      </c>
      <c r="E66" s="4" t="s">
        <v>91</v>
      </c>
      <c r="F66" s="3" t="s">
        <v>144</v>
      </c>
      <c r="G66" s="9" t="s">
        <v>18</v>
      </c>
      <c r="H66" s="11" t="str">
        <f t="shared" si="0"/>
        <v>OB.6.2 
CAP6.PA.LA09</v>
      </c>
      <c r="I66" s="12" t="str">
        <f t="shared" si="1"/>
        <v>Le PA, in funzione delle proprie necessità, possono utilizzare il tool di self assessment per il controllo del protocollo HTTPS e la versione del CMS messo a disposizione da AGID</v>
      </c>
      <c r="J66" s="11" t="str">
        <f t="shared" si="2"/>
        <v xml:space="preserve">Linee di azione ancora vigenti   
</v>
      </c>
      <c r="K66" s="49" t="str">
        <f>IF('Stato LdA'!B64="","",'Stato LdA'!B64)</f>
        <v/>
      </c>
      <c r="L66" s="47" t="str">
        <f>IF('Stato LdA'!C64="","",'Stato LdA'!C64)</f>
        <v/>
      </c>
      <c r="M66" s="78" t="str">
        <f>IF('Stato LdA'!D64="","",'Stato LdA'!D64)</f>
        <v/>
      </c>
      <c r="N66" s="78" t="str">
        <f>IF('Stato LdA'!E64="","",'Stato LdA'!E64)</f>
        <v/>
      </c>
      <c r="O66" s="79" t="str">
        <f>IF('Stato LdA'!F64="","",'Stato LdA'!F64)</f>
        <v/>
      </c>
      <c r="P66" s="82" t="str">
        <f>IF('Stato LdA'!G64="","",'Stato LdA'!G64)</f>
        <v/>
      </c>
    </row>
    <row r="67" spans="1:16" s="80" customFormat="1" ht="49.95" customHeight="1" x14ac:dyDescent="0.3">
      <c r="A67" s="86" t="s">
        <v>248</v>
      </c>
      <c r="B67" s="3" t="s">
        <v>35</v>
      </c>
      <c r="C67" s="4" t="s">
        <v>36</v>
      </c>
      <c r="D67" s="3" t="s">
        <v>145</v>
      </c>
      <c r="E67" s="4" t="s">
        <v>139</v>
      </c>
      <c r="F67" s="3" t="s">
        <v>145</v>
      </c>
      <c r="G67" s="4" t="s">
        <v>139</v>
      </c>
      <c r="H67" s="11" t="str">
        <f t="shared" si="0"/>
        <v>OB.6.2 
CAP6.PA.LA12</v>
      </c>
      <c r="I67" s="12" t="str">
        <f t="shared" si="1"/>
        <v>Le ASL e le restanti Pubbliche Amministrazioni, relativamente ai propri portali istituzionali, devono fare riferimento per la configurazione del protocollo HTTPS all’OWASP Transport Layer Protection Cheat Sheet e alle Raccomandazioni AGID TLS e Cipher Suite e mantenere aggiornate le versioni dei CMS</v>
      </c>
      <c r="J67" s="11" t="str">
        <f t="shared" si="2"/>
        <v xml:space="preserve"> 
Entro giugno 2022 </v>
      </c>
      <c r="K67" s="49" t="str">
        <f>IF('Stato LdA'!B65="","",'Stato LdA'!B65)</f>
        <v/>
      </c>
      <c r="L67" s="47" t="str">
        <f>IF('Stato LdA'!C65="","",'Stato LdA'!C65)</f>
        <v/>
      </c>
      <c r="M67" s="78" t="str">
        <f>IF('Stato LdA'!D65="","",'Stato LdA'!D65)</f>
        <v/>
      </c>
      <c r="N67" s="78" t="str">
        <f>IF('Stato LdA'!E65="","",'Stato LdA'!E65)</f>
        <v/>
      </c>
      <c r="O67" s="79" t="str">
        <f>IF('Stato LdA'!F65="","",'Stato LdA'!F65)</f>
        <v/>
      </c>
      <c r="P67" s="82" t="str">
        <f>IF('Stato LdA'!G65="","",'Stato LdA'!G65)</f>
        <v/>
      </c>
    </row>
    <row r="68" spans="1:16" s="80" customFormat="1" ht="49.95" customHeight="1" x14ac:dyDescent="0.3">
      <c r="A68" s="86" t="s">
        <v>249</v>
      </c>
      <c r="B68" s="3" t="s">
        <v>35</v>
      </c>
      <c r="C68" s="4" t="s">
        <v>36</v>
      </c>
      <c r="D68" s="3" t="s">
        <v>146</v>
      </c>
      <c r="E68" s="4" t="s">
        <v>147</v>
      </c>
      <c r="F68" s="3" t="s">
        <v>148</v>
      </c>
      <c r="G68" s="9" t="s">
        <v>168</v>
      </c>
      <c r="H68" s="11" t="str">
        <f t="shared" si="0"/>
        <v>OB.7.1 
CAP7.PA.LA07</v>
      </c>
      <c r="I68" s="12" t="str">
        <f t="shared" si="1"/>
        <v>Le PA, nell’ambito della pianificazione per l’attuazione della propria strategia digitale, valutano gli strumenti di procurement innovativo disponibili</v>
      </c>
      <c r="J68" s="11" t="str">
        <f t="shared" si="2"/>
        <v>Linee di azione ancora vigenti</v>
      </c>
      <c r="K68" s="49" t="str">
        <f>IF('Stato LdA'!B66="","",'Stato LdA'!B66)</f>
        <v/>
      </c>
      <c r="L68" s="47" t="str">
        <f>IF('Stato LdA'!C66="","",'Stato LdA'!C66)</f>
        <v/>
      </c>
      <c r="M68" s="78" t="str">
        <f>IF('Stato LdA'!D66="","",'Stato LdA'!D66)</f>
        <v/>
      </c>
      <c r="N68" s="78" t="str">
        <f>IF('Stato LdA'!E66="","",'Stato LdA'!E66)</f>
        <v/>
      </c>
      <c r="O68" s="79" t="str">
        <f>IF('Stato LdA'!F66="","",'Stato LdA'!F66)</f>
        <v/>
      </c>
      <c r="P68" s="82" t="str">
        <f>IF('Stato LdA'!G66="","",'Stato LdA'!G66)</f>
        <v/>
      </c>
    </row>
    <row r="69" spans="1:16" s="80" customFormat="1" ht="49.95" customHeight="1" x14ac:dyDescent="0.3">
      <c r="A69" s="86" t="s">
        <v>250</v>
      </c>
      <c r="B69" s="3" t="s">
        <v>35</v>
      </c>
      <c r="C69" s="4" t="s">
        <v>36</v>
      </c>
      <c r="D69" s="3" t="s">
        <v>149</v>
      </c>
      <c r="E69" s="4" t="s">
        <v>39</v>
      </c>
      <c r="F69" s="3" t="s">
        <v>149</v>
      </c>
      <c r="G69" s="4" t="s">
        <v>39</v>
      </c>
      <c r="H69" s="11" t="str">
        <f t="shared" si="0"/>
        <v>OB.7.1 
CAP7.PA.LA08</v>
      </c>
      <c r="I69" s="12" t="str">
        <f t="shared" si="1"/>
        <v>Le PA che aderiscono alle Gare strategiche forniscono al Comitato strategico per la governance delle Gare strategiche le misure degli indicatori generali</v>
      </c>
      <c r="J69" s="11" t="str">
        <f t="shared" si="2"/>
        <v xml:space="preserve">Da gennaio 2022  
</v>
      </c>
      <c r="K69" s="49" t="str">
        <f>IF('Stato LdA'!B67="","",'Stato LdA'!B67)</f>
        <v/>
      </c>
      <c r="L69" s="47" t="str">
        <f>IF('Stato LdA'!C67="","",'Stato LdA'!C67)</f>
        <v/>
      </c>
      <c r="M69" s="78" t="str">
        <f>IF('Stato LdA'!D67="","",'Stato LdA'!D67)</f>
        <v/>
      </c>
      <c r="N69" s="78" t="str">
        <f>IF('Stato LdA'!E67="","",'Stato LdA'!E67)</f>
        <v/>
      </c>
      <c r="O69" s="79" t="str">
        <f>IF('Stato LdA'!F67="","",'Stato LdA'!F67)</f>
        <v/>
      </c>
      <c r="P69" s="82" t="str">
        <f>IF('Stato LdA'!G67="","",'Stato LdA'!G67)</f>
        <v/>
      </c>
    </row>
    <row r="70" spans="1:16" s="80" customFormat="1" ht="49.95" customHeight="1" x14ac:dyDescent="0.3">
      <c r="A70" s="86" t="s">
        <v>251</v>
      </c>
      <c r="B70" s="3" t="s">
        <v>35</v>
      </c>
      <c r="C70" s="4" t="s">
        <v>36</v>
      </c>
      <c r="D70" s="3" t="s">
        <v>150</v>
      </c>
      <c r="E70" s="4" t="s">
        <v>31</v>
      </c>
      <c r="F70" s="3" t="s">
        <v>150</v>
      </c>
      <c r="G70" s="4" t="s">
        <v>31</v>
      </c>
      <c r="H70" s="11" t="str">
        <f t="shared" ref="H70:H84" si="3">A70</f>
        <v>OB.7.1 
CAP7.PA.LA09</v>
      </c>
      <c r="I70" s="12" t="str">
        <f t="shared" ref="I70:I84" si="4">IF(F70&lt;&gt;"",F70,IF(D70&lt;&gt;"",D70,IF(B70&lt;&gt;"",B70,"")))</f>
        <v>Le PA, che ne hanno necessità, programmano i fabbisogni di innovazione, beni e servizi innovativi per l’anno 2023</v>
      </c>
      <c r="J70" s="11" t="str">
        <f t="shared" ref="J70:J84" si="5">IF(G70&lt;&gt;"",G70,IF(E70&lt;&gt;"",E70,IF(C70&lt;&gt;"",C70,"")))</f>
        <v xml:space="preserve"> 
Entro ottobre 2022 </v>
      </c>
      <c r="K70" s="49" t="str">
        <f>IF('Stato LdA'!B68="","",'Stato LdA'!B68)</f>
        <v/>
      </c>
      <c r="L70" s="47" t="str">
        <f>IF('Stato LdA'!C68="","",'Stato LdA'!C68)</f>
        <v/>
      </c>
      <c r="M70" s="78" t="str">
        <f>IF('Stato LdA'!D68="","",'Stato LdA'!D68)</f>
        <v/>
      </c>
      <c r="N70" s="78" t="str">
        <f>IF('Stato LdA'!E68="","",'Stato LdA'!E68)</f>
        <v/>
      </c>
      <c r="O70" s="79" t="str">
        <f>IF('Stato LdA'!F68="","",'Stato LdA'!F68)</f>
        <v/>
      </c>
      <c r="P70" s="82" t="str">
        <f>IF('Stato LdA'!G68="","",'Stato LdA'!G68)</f>
        <v/>
      </c>
    </row>
    <row r="71" spans="1:16" s="80" customFormat="1" ht="49.95" customHeight="1" x14ac:dyDescent="0.3">
      <c r="A71" s="86" t="s">
        <v>252</v>
      </c>
      <c r="B71" s="3" t="s">
        <v>35</v>
      </c>
      <c r="C71" s="4" t="s">
        <v>36</v>
      </c>
      <c r="D71" s="3" t="s">
        <v>151</v>
      </c>
      <c r="E71" s="4" t="s">
        <v>152</v>
      </c>
      <c r="F71" s="3" t="s">
        <v>151</v>
      </c>
      <c r="G71" s="4" t="s">
        <v>152</v>
      </c>
      <c r="H71" s="11" t="str">
        <f t="shared" si="3"/>
        <v>OB.7.1 
CAP7.PA.LA10</v>
      </c>
      <c r="I71" s="12" t="str">
        <f t="shared" si="4"/>
        <v>Le PA, che ne hanno necessità, programmano i fabbisogni di innovazione, beni e servizi innovativi per l’anno 2024</v>
      </c>
      <c r="J71" s="11" t="str">
        <f t="shared" si="5"/>
        <v xml:space="preserve"> 
Entro ottobre 2023 </v>
      </c>
      <c r="K71" s="49" t="str">
        <f>IF('Stato LdA'!B69="","",'Stato LdA'!B69)</f>
        <v/>
      </c>
      <c r="L71" s="47" t="str">
        <f>IF('Stato LdA'!C69="","",'Stato LdA'!C69)</f>
        <v/>
      </c>
      <c r="M71" s="78" t="str">
        <f>IF('Stato LdA'!D69="","",'Stato LdA'!D69)</f>
        <v/>
      </c>
      <c r="N71" s="78" t="str">
        <f>IF('Stato LdA'!E69="","",'Stato LdA'!E69)</f>
        <v/>
      </c>
      <c r="O71" s="79" t="str">
        <f>IF('Stato LdA'!F69="","",'Stato LdA'!F69)</f>
        <v/>
      </c>
      <c r="P71" s="82" t="str">
        <f>IF('Stato LdA'!G69="","",'Stato LdA'!G69)</f>
        <v/>
      </c>
    </row>
    <row r="72" spans="1:16" s="80" customFormat="1" ht="49.95" customHeight="1" x14ac:dyDescent="0.3">
      <c r="A72" s="86" t="s">
        <v>254</v>
      </c>
      <c r="B72" s="3" t="s">
        <v>153</v>
      </c>
      <c r="C72" s="4" t="s">
        <v>39</v>
      </c>
      <c r="D72" s="3" t="s">
        <v>153</v>
      </c>
      <c r="E72" s="4" t="s">
        <v>39</v>
      </c>
      <c r="F72" s="3" t="s">
        <v>153</v>
      </c>
      <c r="G72" s="4" t="s">
        <v>39</v>
      </c>
      <c r="H72" s="11" t="str">
        <f t="shared" si="3"/>
        <v>OB.8.1 
CAP8.PA.LA04</v>
      </c>
      <c r="I72" s="12" t="str">
        <f t="shared" si="4"/>
        <v>Le PAL avviano le attività definite nei Piani operativi degli Accordi territoriali con il supporto dei PMO</v>
      </c>
      <c r="J72" s="11" t="str">
        <f t="shared" si="5"/>
        <v xml:space="preserve">Da gennaio 2022  
</v>
      </c>
      <c r="K72" s="49" t="str">
        <f>IF('Stato LdA'!B70="","",'Stato LdA'!B70)</f>
        <v/>
      </c>
      <c r="L72" s="47" t="str">
        <f>IF('Stato LdA'!C70="","",'Stato LdA'!C70)</f>
        <v/>
      </c>
      <c r="M72" s="78" t="str">
        <f>IF('Stato LdA'!D70="","",'Stato LdA'!D70)</f>
        <v/>
      </c>
      <c r="N72" s="78" t="str">
        <f>IF('Stato LdA'!E70="","",'Stato LdA'!E70)</f>
        <v/>
      </c>
      <c r="O72" s="79" t="str">
        <f>IF('Stato LdA'!F70="","",'Stato LdA'!F70)</f>
        <v/>
      </c>
      <c r="P72" s="82" t="str">
        <f>IF('Stato LdA'!G70="","",'Stato LdA'!G70)</f>
        <v/>
      </c>
    </row>
    <row r="73" spans="1:16" s="80" customFormat="1" ht="49.95" customHeight="1" x14ac:dyDescent="0.3">
      <c r="A73" s="86" t="s">
        <v>253</v>
      </c>
      <c r="B73" s="3" t="s">
        <v>154</v>
      </c>
      <c r="C73" s="4" t="s">
        <v>96</v>
      </c>
      <c r="D73" s="3" t="s">
        <v>154</v>
      </c>
      <c r="E73" s="4" t="s">
        <v>96</v>
      </c>
      <c r="F73" s="3" t="s">
        <v>154</v>
      </c>
      <c r="G73" s="4" t="s">
        <v>96</v>
      </c>
      <c r="H73" s="11" t="str">
        <f t="shared" si="3"/>
        <v>OB.8.1 
CAP8.PA.LA03</v>
      </c>
      <c r="I73" s="12" t="str">
        <f t="shared" si="4"/>
        <v>Le Regioni e Province Autonome e le PAL interessate condividono i piani operativi di intervento dei Nodi Territoriali di Competenza per il CdCT “Riuso e Open Source” nel rispetto delle specificità dei singoli territori</v>
      </c>
      <c r="J73" s="11" t="str">
        <f t="shared" si="5"/>
        <v xml:space="preserve">Da marzo 2022  
</v>
      </c>
      <c r="K73" s="49" t="str">
        <f>IF('Stato LdA'!B71="","",'Stato LdA'!B71)</f>
        <v/>
      </c>
      <c r="L73" s="47" t="str">
        <f>IF('Stato LdA'!C71="","",'Stato LdA'!C71)</f>
        <v/>
      </c>
      <c r="M73" s="78" t="str">
        <f>IF('Stato LdA'!D71="","",'Stato LdA'!D71)</f>
        <v/>
      </c>
      <c r="N73" s="78" t="str">
        <f>IF('Stato LdA'!E71="","",'Stato LdA'!E71)</f>
        <v/>
      </c>
      <c r="O73" s="79" t="str">
        <f>IF('Stato LdA'!F71="","",'Stato LdA'!F71)</f>
        <v/>
      </c>
      <c r="P73" s="82" t="str">
        <f>IF('Stato LdA'!G71="","",'Stato LdA'!G71)</f>
        <v/>
      </c>
    </row>
    <row r="74" spans="1:16" s="80" customFormat="1" ht="49.95" customHeight="1" x14ac:dyDescent="0.3">
      <c r="A74" s="86" t="s">
        <v>255</v>
      </c>
      <c r="B74" s="3" t="s">
        <v>155</v>
      </c>
      <c r="C74" s="4" t="s">
        <v>94</v>
      </c>
      <c r="D74" s="3" t="s">
        <v>155</v>
      </c>
      <c r="E74" s="4" t="s">
        <v>94</v>
      </c>
      <c r="F74" s="3" t="s">
        <v>155</v>
      </c>
      <c r="G74" s="4" t="s">
        <v>94</v>
      </c>
      <c r="H74" s="11" t="str">
        <f t="shared" si="3"/>
        <v>OB.8.1 
CAP8.PA.LA06</v>
      </c>
      <c r="I74" s="12" t="str">
        <f t="shared" si="4"/>
        <v>Le Regioni e Province Autonome e le PAL interessate avviano le attività definite nei Piani operativi degli Accordi territoriali con il supporto dei PMO</v>
      </c>
      <c r="J74" s="11" t="str">
        <f t="shared" si="5"/>
        <v xml:space="preserve">Da dicembre 2022  
</v>
      </c>
      <c r="K74" s="49" t="str">
        <f>IF('Stato LdA'!B72="","",'Stato LdA'!B72)</f>
        <v/>
      </c>
      <c r="L74" s="47" t="str">
        <f>IF('Stato LdA'!C72="","",'Stato LdA'!C72)</f>
        <v/>
      </c>
      <c r="M74" s="78" t="str">
        <f>IF('Stato LdA'!D72="","",'Stato LdA'!D72)</f>
        <v/>
      </c>
      <c r="N74" s="78" t="str">
        <f>IF('Stato LdA'!E72="","",'Stato LdA'!E72)</f>
        <v/>
      </c>
      <c r="O74" s="79" t="str">
        <f>IF('Stato LdA'!F72="","",'Stato LdA'!F72)</f>
        <v/>
      </c>
      <c r="P74" s="82" t="str">
        <f>IF('Stato LdA'!G72="","",'Stato LdA'!G72)</f>
        <v/>
      </c>
    </row>
    <row r="75" spans="1:16" s="80" customFormat="1" ht="49.95" customHeight="1" x14ac:dyDescent="0.3">
      <c r="A75" s="86" t="s">
        <v>256</v>
      </c>
      <c r="B75" s="3" t="s">
        <v>156</v>
      </c>
      <c r="C75" s="4" t="s">
        <v>86</v>
      </c>
      <c r="D75" s="3" t="s">
        <v>157</v>
      </c>
      <c r="E75" s="4" t="s">
        <v>88</v>
      </c>
      <c r="F75" s="3" t="s">
        <v>157</v>
      </c>
      <c r="G75" s="4" t="s">
        <v>88</v>
      </c>
      <c r="H75" s="11" t="str">
        <f t="shared" si="3"/>
        <v>OB.8.1 
CAP8.PA.LA07</v>
      </c>
      <c r="I75" s="12" t="str">
        <f t="shared" si="4"/>
        <v>Le PA che hanno nominato il RTD possono aderire alla piattaforma di community</v>
      </c>
      <c r="J75" s="11" t="str">
        <f t="shared" si="5"/>
        <v xml:space="preserve">Da gennaio 2021 (in corso)  
</v>
      </c>
      <c r="K75" s="49" t="str">
        <f>IF('Stato LdA'!B73="","",'Stato LdA'!B73)</f>
        <v/>
      </c>
      <c r="L75" s="47" t="str">
        <f>IF('Stato LdA'!C73="","",'Stato LdA'!C73)</f>
        <v/>
      </c>
      <c r="M75" s="78" t="str">
        <f>IF('Stato LdA'!D73="","",'Stato LdA'!D73)</f>
        <v/>
      </c>
      <c r="N75" s="78" t="str">
        <f>IF('Stato LdA'!E73="","",'Stato LdA'!E73)</f>
        <v/>
      </c>
      <c r="O75" s="79" t="str">
        <f>IF('Stato LdA'!F73="","",'Stato LdA'!F73)</f>
        <v/>
      </c>
      <c r="P75" s="82" t="str">
        <f>IF('Stato LdA'!G73="","",'Stato LdA'!G73)</f>
        <v/>
      </c>
    </row>
    <row r="76" spans="1:16" s="80" customFormat="1" ht="49.95" customHeight="1" x14ac:dyDescent="0.3">
      <c r="A76" s="86" t="s">
        <v>257</v>
      </c>
      <c r="B76" s="3" t="s">
        <v>158</v>
      </c>
      <c r="C76" s="4" t="s">
        <v>120</v>
      </c>
      <c r="D76" s="3" t="s">
        <v>158</v>
      </c>
      <c r="E76" s="4" t="s">
        <v>39</v>
      </c>
      <c r="F76" s="3" t="s">
        <v>158</v>
      </c>
      <c r="G76" s="4" t="s">
        <v>39</v>
      </c>
      <c r="H76" s="11" t="str">
        <f t="shared" si="3"/>
        <v>OB.8.1 
CAP8.PA.LA10</v>
      </c>
      <c r="I76" s="12" t="str">
        <f t="shared" si="4"/>
        <v>Le PA, attraverso i propri RTD, partecipano alle survey periodiche sui fabbisogni di formazione del personale, in tema di trasformazione digitale</v>
      </c>
      <c r="J76" s="11" t="str">
        <f t="shared" si="5"/>
        <v xml:space="preserve">Da gennaio 2022  
</v>
      </c>
      <c r="K76" s="49" t="str">
        <f>IF('Stato LdA'!B74="","",'Stato LdA'!B74)</f>
        <v/>
      </c>
      <c r="L76" s="47" t="str">
        <f>IF('Stato LdA'!C74="","",'Stato LdA'!C74)</f>
        <v/>
      </c>
      <c r="M76" s="78" t="str">
        <f>IF('Stato LdA'!D74="","",'Stato LdA'!D74)</f>
        <v/>
      </c>
      <c r="N76" s="78" t="str">
        <f>IF('Stato LdA'!E74="","",'Stato LdA'!E74)</f>
        <v/>
      </c>
      <c r="O76" s="79" t="str">
        <f>IF('Stato LdA'!F74="","",'Stato LdA'!F74)</f>
        <v/>
      </c>
      <c r="P76" s="82" t="str">
        <f>IF('Stato LdA'!G74="","",'Stato LdA'!G74)</f>
        <v/>
      </c>
    </row>
    <row r="77" spans="1:16" s="80" customFormat="1" ht="49.95" customHeight="1" x14ac:dyDescent="0.3">
      <c r="A77" s="86" t="s">
        <v>258</v>
      </c>
      <c r="B77" s="3" t="s">
        <v>159</v>
      </c>
      <c r="C77" s="4" t="s">
        <v>55</v>
      </c>
      <c r="D77" s="3" t="s">
        <v>160</v>
      </c>
      <c r="E77" s="4" t="s">
        <v>56</v>
      </c>
      <c r="F77" s="3" t="s">
        <v>160</v>
      </c>
      <c r="G77" s="4" t="s">
        <v>56</v>
      </c>
      <c r="H77" s="11" t="str">
        <f t="shared" si="3"/>
        <v>OB.8.1 
CAP8.PA.LA11</v>
      </c>
      <c r="I77" s="12" t="str">
        <f t="shared" si="4"/>
        <v>Le PAL, in base alle proprie esigenze, procedono in forma aggregata alla nomina formale di RTD</v>
      </c>
      <c r="J77" s="11" t="str">
        <f t="shared" si="5"/>
        <v xml:space="preserve">Da aprile 2021 (in corso)  
</v>
      </c>
      <c r="K77" s="49" t="str">
        <f>IF('Stato LdA'!B75="","",'Stato LdA'!B75)</f>
        <v/>
      </c>
      <c r="L77" s="47" t="str">
        <f>IF('Stato LdA'!C75="","",'Stato LdA'!C75)</f>
        <v/>
      </c>
      <c r="M77" s="78" t="str">
        <f>IF('Stato LdA'!D75="","",'Stato LdA'!D75)</f>
        <v/>
      </c>
      <c r="N77" s="78" t="str">
        <f>IF('Stato LdA'!E75="","",'Stato LdA'!E75)</f>
        <v/>
      </c>
      <c r="O77" s="79" t="str">
        <f>IF('Stato LdA'!F75="","",'Stato LdA'!F75)</f>
        <v/>
      </c>
      <c r="P77" s="82" t="str">
        <f>IF('Stato LdA'!G75="","",'Stato LdA'!G75)</f>
        <v/>
      </c>
    </row>
    <row r="78" spans="1:16" s="80" customFormat="1" ht="49.95" customHeight="1" x14ac:dyDescent="0.3">
      <c r="A78" s="86" t="s">
        <v>259</v>
      </c>
      <c r="B78" s="3" t="s">
        <v>146</v>
      </c>
      <c r="C78" s="4" t="s">
        <v>37</v>
      </c>
      <c r="D78" s="3" t="s">
        <v>146</v>
      </c>
      <c r="E78" s="4" t="s">
        <v>37</v>
      </c>
      <c r="F78" s="3" t="s">
        <v>146</v>
      </c>
      <c r="G78" s="4" t="s">
        <v>37</v>
      </c>
      <c r="H78" s="11" t="str">
        <f t="shared" si="3"/>
        <v>OB.8.1 
CAP8.PA.LA12</v>
      </c>
      <c r="I78" s="12" t="str">
        <f t="shared" si="4"/>
        <v>Le PA, nell’ambito della pianificazione per l’attuazione della propria strategia digitale, valutano gli strumenti di procurement disponibili</v>
      </c>
      <c r="J78" s="11" t="str">
        <f t="shared" si="5"/>
        <v xml:space="preserve"> 
Entro dicembre 2020 </v>
      </c>
      <c r="K78" s="49" t="str">
        <f>IF('Stato LdA'!B76="","",'Stato LdA'!B76)</f>
        <v/>
      </c>
      <c r="L78" s="47" t="str">
        <f>IF('Stato LdA'!C76="","",'Stato LdA'!C76)</f>
        <v/>
      </c>
      <c r="M78" s="78" t="str">
        <f>IF('Stato LdA'!D76="","",'Stato LdA'!D76)</f>
        <v/>
      </c>
      <c r="N78" s="78" t="str">
        <f>IF('Stato LdA'!E76="","",'Stato LdA'!E76)</f>
        <v/>
      </c>
      <c r="O78" s="79" t="str">
        <f>IF('Stato LdA'!F76="","",'Stato LdA'!F76)</f>
        <v/>
      </c>
      <c r="P78" s="82" t="str">
        <f>IF('Stato LdA'!G76="","",'Stato LdA'!G76)</f>
        <v/>
      </c>
    </row>
    <row r="79" spans="1:16" s="80" customFormat="1" ht="49.95" customHeight="1" x14ac:dyDescent="0.3">
      <c r="A79" s="86" t="s">
        <v>260</v>
      </c>
      <c r="B79" s="3" t="s">
        <v>35</v>
      </c>
      <c r="C79" s="4" t="s">
        <v>36</v>
      </c>
      <c r="D79" s="3" t="s">
        <v>161</v>
      </c>
      <c r="E79" s="4" t="s">
        <v>39</v>
      </c>
      <c r="F79" s="3" t="s">
        <v>161</v>
      </c>
      <c r="G79" s="4" t="s">
        <v>39</v>
      </c>
      <c r="H79" s="11" t="str">
        <f t="shared" si="3"/>
        <v>OB.8.1 
CAP8.PA.LA32</v>
      </c>
      <c r="I79" s="12" t="str">
        <f t="shared" si="4"/>
        <v>Le PA in base alle proprie esigenze, partecipano alle iniziative di formazione per RTD e loro uffici proposte da AGID</v>
      </c>
      <c r="J79" s="11" t="str">
        <f t="shared" si="5"/>
        <v xml:space="preserve">Da gennaio 2022  
</v>
      </c>
      <c r="K79" s="49" t="str">
        <f>IF('Stato LdA'!B77="","",'Stato LdA'!B77)</f>
        <v/>
      </c>
      <c r="L79" s="47" t="str">
        <f>IF('Stato LdA'!C77="","",'Stato LdA'!C77)</f>
        <v/>
      </c>
      <c r="M79" s="78" t="str">
        <f>IF('Stato LdA'!D77="","",'Stato LdA'!D77)</f>
        <v/>
      </c>
      <c r="N79" s="78" t="str">
        <f>IF('Stato LdA'!E77="","",'Stato LdA'!E77)</f>
        <v/>
      </c>
      <c r="O79" s="79" t="str">
        <f>IF('Stato LdA'!F77="","",'Stato LdA'!F77)</f>
        <v/>
      </c>
      <c r="P79" s="82" t="str">
        <f>IF('Stato LdA'!G77="","",'Stato LdA'!G77)</f>
        <v/>
      </c>
    </row>
    <row r="80" spans="1:16" s="80" customFormat="1" ht="49.95" customHeight="1" x14ac:dyDescent="0.3">
      <c r="A80" s="86" t="s">
        <v>261</v>
      </c>
      <c r="B80" s="3" t="s">
        <v>35</v>
      </c>
      <c r="C80" s="4" t="s">
        <v>36</v>
      </c>
      <c r="D80" s="3" t="s">
        <v>162</v>
      </c>
      <c r="E80" s="4" t="s">
        <v>92</v>
      </c>
      <c r="F80" s="3" t="s">
        <v>162</v>
      </c>
      <c r="G80" s="4" t="s">
        <v>92</v>
      </c>
      <c r="H80" s="11" t="str">
        <f t="shared" si="3"/>
        <v>OB.8.1 
CAP8.PA.LA33</v>
      </c>
      <c r="I80" s="12" t="str">
        <f t="shared" si="4"/>
        <v>Le PA, in base alle proprie esigenze, partecipano alle iniziative di formazione per RTD e loro uffici proposte da AGID e contribuiscono alla definizione di moduli formativi avanzati da mettere a disposizione di tutti i dipendenti della PA</v>
      </c>
      <c r="J80" s="11" t="str">
        <f t="shared" si="5"/>
        <v xml:space="preserve">Da gennaio 2023  
</v>
      </c>
      <c r="K80" s="49" t="str">
        <f>IF('Stato LdA'!B78="","",'Stato LdA'!B78)</f>
        <v/>
      </c>
      <c r="L80" s="47" t="str">
        <f>IF('Stato LdA'!C78="","",'Stato LdA'!C78)</f>
        <v/>
      </c>
      <c r="M80" s="78" t="str">
        <f>IF('Stato LdA'!D78="","",'Stato LdA'!D78)</f>
        <v/>
      </c>
      <c r="N80" s="78" t="str">
        <f>IF('Stato LdA'!E78="","",'Stato LdA'!E78)</f>
        <v/>
      </c>
      <c r="O80" s="79" t="str">
        <f>IF('Stato LdA'!F78="","",'Stato LdA'!F78)</f>
        <v/>
      </c>
      <c r="P80" s="82" t="str">
        <f>IF('Stato LdA'!G78="","",'Stato LdA'!G78)</f>
        <v/>
      </c>
    </row>
    <row r="81" spans="1:16" s="80" customFormat="1" ht="49.95" customHeight="1" x14ac:dyDescent="0.3">
      <c r="A81" s="86" t="s">
        <v>262</v>
      </c>
      <c r="B81" s="3" t="s">
        <v>163</v>
      </c>
      <c r="C81" s="4" t="s">
        <v>50</v>
      </c>
      <c r="D81" s="3" t="s">
        <v>163</v>
      </c>
      <c r="E81" s="4" t="s">
        <v>50</v>
      </c>
      <c r="F81" s="3" t="s">
        <v>163</v>
      </c>
      <c r="G81" s="4" t="s">
        <v>50</v>
      </c>
      <c r="H81" s="11" t="str">
        <f t="shared" si="3"/>
        <v>OB.8.2 
CAP8.PA.LA20</v>
      </c>
      <c r="I81" s="12" t="str">
        <f t="shared" si="4"/>
        <v>Le PA contribuiscono alla definizione del Piano strategico nazionale per le competenze digitali, che include gli assi di intervento relativi alla PA e alle competenze digitali di base per i cittadini</v>
      </c>
      <c r="J81" s="11" t="str">
        <f t="shared" si="5"/>
        <v xml:space="preserve"> 
Entro settembre 2020 </v>
      </c>
      <c r="K81" s="49" t="str">
        <f>IF('Stato LdA'!B79="","",'Stato LdA'!B79)</f>
        <v/>
      </c>
      <c r="L81" s="47" t="str">
        <f>IF('Stato LdA'!C79="","",'Stato LdA'!C79)</f>
        <v/>
      </c>
      <c r="M81" s="78" t="str">
        <f>IF('Stato LdA'!D79="","",'Stato LdA'!D79)</f>
        <v/>
      </c>
      <c r="N81" s="78" t="str">
        <f>IF('Stato LdA'!E79="","",'Stato LdA'!E79)</f>
        <v/>
      </c>
      <c r="O81" s="79" t="str">
        <f>IF('Stato LdA'!F79="","",'Stato LdA'!F79)</f>
        <v/>
      </c>
      <c r="P81" s="82" t="str">
        <f>IF('Stato LdA'!G79="","",'Stato LdA'!G79)</f>
        <v/>
      </c>
    </row>
    <row r="82" spans="1:16" s="80" customFormat="1" ht="49.95" customHeight="1" x14ac:dyDescent="0.3">
      <c r="A82" s="86" t="s">
        <v>263</v>
      </c>
      <c r="B82" s="3" t="s">
        <v>164</v>
      </c>
      <c r="C82" s="4" t="s">
        <v>90</v>
      </c>
      <c r="D82" s="3" t="s">
        <v>164</v>
      </c>
      <c r="E82" s="4" t="s">
        <v>90</v>
      </c>
      <c r="F82" s="3" t="s">
        <v>164</v>
      </c>
      <c r="G82" s="4" t="s">
        <v>90</v>
      </c>
      <c r="H82" s="11" t="str">
        <f t="shared" si="3"/>
        <v>OB.8.2 
CAP8.PA.LA22</v>
      </c>
      <c r="I82" s="12" t="str">
        <f t="shared" si="4"/>
        <v>Le PA aggiornano i piani di azione secondo quanto previsto nel Piano strategico nazionale per le competenze digitali</v>
      </c>
      <c r="J82" s="11" t="str">
        <f t="shared" si="5"/>
        <v xml:space="preserve">Da febbraio 2021  
</v>
      </c>
      <c r="K82" s="49" t="str">
        <f>IF('Stato LdA'!B80="","",'Stato LdA'!B80)</f>
        <v/>
      </c>
      <c r="L82" s="47" t="str">
        <f>IF('Stato LdA'!C80="","",'Stato LdA'!C80)</f>
        <v/>
      </c>
      <c r="M82" s="78" t="str">
        <f>IF('Stato LdA'!D80="","",'Stato LdA'!D80)</f>
        <v/>
      </c>
      <c r="N82" s="78" t="str">
        <f>IF('Stato LdA'!E80="","",'Stato LdA'!E80)</f>
        <v/>
      </c>
      <c r="O82" s="79" t="str">
        <f>IF('Stato LdA'!F80="","",'Stato LdA'!F80)</f>
        <v/>
      </c>
      <c r="P82" s="82" t="str">
        <f>IF('Stato LdA'!G80="","",'Stato LdA'!G80)</f>
        <v/>
      </c>
    </row>
    <row r="83" spans="1:16" s="80" customFormat="1" ht="49.95" customHeight="1" x14ac:dyDescent="0.3">
      <c r="A83" s="86" t="s">
        <v>263</v>
      </c>
      <c r="B83" s="3" t="s">
        <v>164</v>
      </c>
      <c r="C83" s="4" t="s">
        <v>122</v>
      </c>
      <c r="D83" s="3" t="s">
        <v>164</v>
      </c>
      <c r="E83" s="4" t="s">
        <v>122</v>
      </c>
      <c r="F83" s="3" t="s">
        <v>164</v>
      </c>
      <c r="G83" s="4" t="s">
        <v>122</v>
      </c>
      <c r="H83" s="11" t="str">
        <f t="shared" si="3"/>
        <v>OB.8.2 
CAP8.PA.LA22</v>
      </c>
      <c r="I83" s="12" t="str">
        <f t="shared" si="4"/>
        <v>Le PA aggiornano i piani di azione secondo quanto previsto nel Piano strategico nazionale per le competenze digitali</v>
      </c>
      <c r="J83" s="11" t="str">
        <f t="shared" si="5"/>
        <v xml:space="preserve">Da febbraio 2022  
</v>
      </c>
      <c r="K83" s="49" t="str">
        <f>IF('Stato LdA'!B81="","",'Stato LdA'!B81)</f>
        <v/>
      </c>
      <c r="L83" s="47" t="str">
        <f>IF('Stato LdA'!C81="","",'Stato LdA'!C81)</f>
        <v/>
      </c>
      <c r="M83" s="78" t="str">
        <f>IF('Stato LdA'!D81="","",'Stato LdA'!D81)</f>
        <v/>
      </c>
      <c r="N83" s="78" t="str">
        <f>IF('Stato LdA'!E81="","",'Stato LdA'!E81)</f>
        <v/>
      </c>
      <c r="O83" s="79" t="str">
        <f>IF('Stato LdA'!F81="","",'Stato LdA'!F81)</f>
        <v/>
      </c>
      <c r="P83" s="82" t="str">
        <f>IF('Stato LdA'!G81="","",'Stato LdA'!G81)</f>
        <v/>
      </c>
    </row>
    <row r="84" spans="1:16" s="80" customFormat="1" ht="49.95" customHeight="1" x14ac:dyDescent="0.3">
      <c r="A84" s="86" t="s">
        <v>264</v>
      </c>
      <c r="B84" s="3" t="s">
        <v>165</v>
      </c>
      <c r="C84" s="4" t="s">
        <v>96</v>
      </c>
      <c r="D84" s="3" t="s">
        <v>165</v>
      </c>
      <c r="E84" s="4" t="s">
        <v>96</v>
      </c>
      <c r="F84" s="3" t="s">
        <v>165</v>
      </c>
      <c r="G84" s="4" t="s">
        <v>96</v>
      </c>
      <c r="H84" s="11" t="str">
        <f t="shared" si="3"/>
        <v>OB.8.3 
CAP8.PA.LA29</v>
      </c>
      <c r="I84" s="12" t="str">
        <f t="shared" si="4"/>
        <v>Le PA partecipano alle attività di formazione secondo le indicazioni fornite da AGID</v>
      </c>
      <c r="J84" s="11" t="str">
        <f t="shared" si="5"/>
        <v xml:space="preserve">Da marzo 2022  
</v>
      </c>
      <c r="K84" s="49" t="str">
        <f>IF('Stato LdA'!B82="","",'Stato LdA'!B82)</f>
        <v/>
      </c>
      <c r="L84" s="47" t="str">
        <f>IF('Stato LdA'!C82="","",'Stato LdA'!C82)</f>
        <v/>
      </c>
      <c r="M84" s="78" t="str">
        <f>IF('Stato LdA'!D82="","",'Stato LdA'!D82)</f>
        <v/>
      </c>
      <c r="N84" s="78" t="str">
        <f>IF('Stato LdA'!E82="","",'Stato LdA'!E82)</f>
        <v/>
      </c>
      <c r="O84" s="79" t="str">
        <f>IF('Stato LdA'!F82="","",'Stato LdA'!F82)</f>
        <v/>
      </c>
      <c r="P84" s="82" t="str">
        <f>IF('Stato LdA'!G82="","",'Stato LdA'!G82)</f>
        <v/>
      </c>
    </row>
    <row r="85" spans="1:16" ht="36.6" customHeight="1" x14ac:dyDescent="0.3">
      <c r="A85" s="66"/>
      <c r="B85" s="66"/>
      <c r="C85" s="66"/>
      <c r="D85" s="66"/>
      <c r="E85" s="66"/>
      <c r="F85" s="66"/>
      <c r="G85" s="66"/>
      <c r="H85" s="67"/>
      <c r="I85" s="67"/>
      <c r="J85" s="67"/>
      <c r="K85" s="67"/>
      <c r="L85" s="67"/>
      <c r="M85" s="67"/>
      <c r="N85" s="67"/>
      <c r="O85" s="67"/>
      <c r="P85" s="67"/>
    </row>
  </sheetData>
  <mergeCells count="9">
    <mergeCell ref="A85:G85"/>
    <mergeCell ref="H85:P85"/>
    <mergeCell ref="A2:G2"/>
    <mergeCell ref="A3:A4"/>
    <mergeCell ref="H3:P3"/>
    <mergeCell ref="O4:P4"/>
    <mergeCell ref="B3:C3"/>
    <mergeCell ref="D3:E3"/>
    <mergeCell ref="F3:G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2EC22-8D5A-4974-B986-D32EDAD8B721}">
  <dimension ref="A1:D9"/>
  <sheetViews>
    <sheetView workbookViewId="0">
      <selection activeCell="D2" sqref="D2"/>
    </sheetView>
  </sheetViews>
  <sheetFormatPr defaultRowHeight="14.4" x14ac:dyDescent="0.3"/>
  <cols>
    <col min="1" max="1" width="43.5546875" customWidth="1"/>
    <col min="2" max="2" width="9.109375" customWidth="1"/>
    <col min="3" max="3" width="46.44140625" customWidth="1"/>
    <col min="4" max="4" width="46.5546875" customWidth="1"/>
  </cols>
  <sheetData>
    <row r="1" spans="1:4" ht="30" customHeight="1" thickBot="1" x14ac:dyDescent="0.55000000000000004">
      <c r="A1" s="71" t="s">
        <v>179</v>
      </c>
      <c r="B1" s="71"/>
      <c r="C1" s="45" t="s">
        <v>180</v>
      </c>
      <c r="D1" s="45" t="s">
        <v>186</v>
      </c>
    </row>
    <row r="2" spans="1:4" s="21" customFormat="1" ht="35.1" customHeight="1" thickBot="1" x14ac:dyDescent="0.35">
      <c r="A2" s="18" t="s">
        <v>171</v>
      </c>
      <c r="B2" s="17" t="e" vm="1">
        <v>#VALUE!</v>
      </c>
      <c r="C2" s="21" t="s">
        <v>181</v>
      </c>
      <c r="D2" s="21" t="s">
        <v>187</v>
      </c>
    </row>
    <row r="3" spans="1:4" s="21" customFormat="1" ht="35.1" customHeight="1" thickBot="1" x14ac:dyDescent="0.35">
      <c r="A3" s="20" t="s">
        <v>172</v>
      </c>
      <c r="B3" s="19" t="e" vm="2">
        <v>#VALUE!</v>
      </c>
      <c r="C3" s="21" t="s">
        <v>182</v>
      </c>
      <c r="D3" s="21" t="s">
        <v>188</v>
      </c>
    </row>
    <row r="4" spans="1:4" s="21" customFormat="1" ht="35.1" customHeight="1" thickBot="1" x14ac:dyDescent="0.35">
      <c r="A4" s="20" t="s">
        <v>173</v>
      </c>
      <c r="B4" s="19" t="e" vm="3">
        <v>#VALUE!</v>
      </c>
      <c r="C4" s="21" t="s">
        <v>183</v>
      </c>
      <c r="D4" s="21" t="s">
        <v>166</v>
      </c>
    </row>
    <row r="5" spans="1:4" s="21" customFormat="1" ht="35.1" customHeight="1" x14ac:dyDescent="0.3">
      <c r="A5" s="22" t="s">
        <v>174</v>
      </c>
      <c r="B5" s="22" t="e" vm="4">
        <v>#VALUE!</v>
      </c>
      <c r="C5" s="21" t="s">
        <v>184</v>
      </c>
      <c r="D5" s="21" t="s">
        <v>189</v>
      </c>
    </row>
    <row r="6" spans="1:4" s="21" customFormat="1" ht="35.1" customHeight="1" thickBot="1" x14ac:dyDescent="0.35">
      <c r="A6" s="20" t="s">
        <v>175</v>
      </c>
      <c r="B6" s="19" t="e" vm="5">
        <v>#VALUE!</v>
      </c>
      <c r="C6" s="21" t="s">
        <v>185</v>
      </c>
      <c r="D6" s="21" t="s">
        <v>190</v>
      </c>
    </row>
    <row r="7" spans="1:4" s="21" customFormat="1" ht="35.1" customHeight="1" thickBot="1" x14ac:dyDescent="0.35">
      <c r="A7" s="20" t="s">
        <v>176</v>
      </c>
      <c r="B7" s="19" t="e" vm="6">
        <v>#VALUE!</v>
      </c>
      <c r="C7" s="21" t="s">
        <v>193</v>
      </c>
      <c r="D7" s="21" t="s">
        <v>191</v>
      </c>
    </row>
    <row r="8" spans="1:4" s="21" customFormat="1" ht="35.1" customHeight="1" thickBot="1" x14ac:dyDescent="0.35">
      <c r="A8" s="20" t="s">
        <v>177</v>
      </c>
      <c r="B8" s="19" t="e" vm="7">
        <v>#VALUE!</v>
      </c>
      <c r="D8" s="21" t="s">
        <v>192</v>
      </c>
    </row>
    <row r="9" spans="1:4" s="21" customFormat="1" ht="35.1" customHeight="1" thickBot="1" x14ac:dyDescent="0.35">
      <c r="A9" s="20" t="s">
        <v>178</v>
      </c>
      <c r="B9" s="19" t="e" vm="8">
        <v>#VALUE!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Stato LdA</vt:lpstr>
      <vt:lpstr>Tabelle da inserire Nel Piano</vt:lpstr>
      <vt:lpstr>Stati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Valerio Pennino</dc:creator>
  <cp:lastModifiedBy>Paolo Valerio Pennino</cp:lastModifiedBy>
  <cp:lastPrinted>2024-02-05T10:31:28Z</cp:lastPrinted>
  <dcterms:created xsi:type="dcterms:W3CDTF">2024-01-22T09:57:18Z</dcterms:created>
  <dcterms:modified xsi:type="dcterms:W3CDTF">2024-11-18T09:40:02Z</dcterms:modified>
</cp:coreProperties>
</file>